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53579g\Desktop\"/>
    </mc:Choice>
  </mc:AlternateContent>
  <bookViews>
    <workbookView xWindow="0" yWindow="0" windowWidth="25200" windowHeight="13740" activeTab="4"/>
  </bookViews>
  <sheets>
    <sheet name="25" sheetId="1" r:id="rId1"/>
    <sheet name="30" sheetId="2" r:id="rId2"/>
    <sheet name="35" sheetId="3" r:id="rId3"/>
    <sheet name="Analysis" sheetId="4" r:id="rId4"/>
    <sheet name="Conductivity only" sheetId="5" r:id="rId5"/>
  </sheets>
  <calcPr calcId="162913"/>
</workbook>
</file>

<file path=xl/calcChain.xml><?xml version="1.0" encoding="utf-8"?>
<calcChain xmlns="http://schemas.openxmlformats.org/spreadsheetml/2006/main">
  <c r="J6" i="5" l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I152" i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38" i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20" i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01" i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69" i="1"/>
  <c r="I70" i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48" i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39" i="1"/>
  <c r="I40" i="1" s="1"/>
  <c r="I41" i="1" s="1"/>
  <c r="I42" i="1" s="1"/>
  <c r="I43" i="1" s="1"/>
  <c r="I44" i="1" s="1"/>
  <c r="I45" i="1" s="1"/>
  <c r="I46" i="1" s="1"/>
  <c r="I47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26" i="1"/>
  <c r="I17" i="1"/>
  <c r="I18" i="1" s="1"/>
  <c r="I19" i="1" s="1"/>
  <c r="I20" i="1" s="1"/>
  <c r="I21" i="1" s="1"/>
  <c r="I22" i="1" s="1"/>
  <c r="I23" i="1" s="1"/>
  <c r="I24" i="1" s="1"/>
  <c r="I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3" i="1"/>
  <c r="S25" i="4" l="1"/>
  <c r="Q27" i="4" l="1"/>
  <c r="O27" i="4"/>
  <c r="Q26" i="4"/>
  <c r="O26" i="4"/>
  <c r="Q25" i="4"/>
  <c r="O25" i="4"/>
  <c r="O7" i="1" l="1"/>
  <c r="M2" i="1" l="1"/>
  <c r="N2" i="1"/>
  <c r="O2" i="1"/>
  <c r="P2" i="1"/>
  <c r="Q2" i="1"/>
  <c r="R2" i="1"/>
  <c r="S2" i="1"/>
  <c r="U2" i="1" s="1"/>
  <c r="V2" i="1" s="1"/>
  <c r="T2" i="1"/>
  <c r="W2" i="1" s="1"/>
  <c r="M3" i="1"/>
  <c r="N3" i="1"/>
  <c r="O3" i="1"/>
  <c r="P3" i="1"/>
  <c r="Q3" i="1"/>
  <c r="R3" i="1"/>
  <c r="S3" i="1"/>
  <c r="U3" i="1" s="1"/>
  <c r="V3" i="1" s="1"/>
  <c r="T3" i="1"/>
  <c r="W3" i="1" s="1"/>
  <c r="M4" i="1"/>
  <c r="N4" i="1"/>
  <c r="O4" i="1"/>
  <c r="P4" i="1"/>
  <c r="Q4" i="1"/>
  <c r="R4" i="1"/>
  <c r="S4" i="1"/>
  <c r="U4" i="1" s="1"/>
  <c r="V4" i="1" s="1"/>
  <c r="T4" i="1"/>
  <c r="W4" i="1" s="1"/>
  <c r="M5" i="1"/>
  <c r="N5" i="1"/>
  <c r="O5" i="1"/>
  <c r="P5" i="1"/>
  <c r="Q5" i="1"/>
  <c r="R5" i="1"/>
  <c r="S5" i="1"/>
  <c r="U5" i="1" s="1"/>
  <c r="V5" i="1" s="1"/>
  <c r="T5" i="1"/>
  <c r="W5" i="1" s="1"/>
  <c r="M6" i="1"/>
  <c r="N6" i="1"/>
  <c r="O6" i="1"/>
  <c r="P6" i="1"/>
  <c r="Q6" i="1"/>
  <c r="R6" i="1"/>
  <c r="S6" i="1"/>
  <c r="U6" i="1" s="1"/>
  <c r="V6" i="1" s="1"/>
  <c r="T6" i="1"/>
  <c r="W6" i="1" s="1"/>
  <c r="M7" i="1"/>
  <c r="N7" i="1"/>
  <c r="P7" i="1"/>
  <c r="Q7" i="1"/>
  <c r="R7" i="1"/>
  <c r="S7" i="1"/>
  <c r="U7" i="1" s="1"/>
  <c r="V7" i="1" s="1"/>
  <c r="T7" i="1"/>
  <c r="W7" i="1" s="1"/>
  <c r="M8" i="1"/>
  <c r="N8" i="1"/>
  <c r="O8" i="1"/>
  <c r="P8" i="1"/>
  <c r="Q8" i="1"/>
  <c r="R8" i="1"/>
  <c r="S8" i="1"/>
  <c r="U8" i="1" s="1"/>
  <c r="V8" i="1" s="1"/>
  <c r="T8" i="1"/>
  <c r="W8" i="1" s="1"/>
  <c r="M9" i="1"/>
  <c r="N9" i="1"/>
  <c r="O9" i="1"/>
  <c r="P9" i="1"/>
  <c r="Q9" i="1"/>
  <c r="R9" i="1"/>
  <c r="S9" i="1"/>
  <c r="Y9" i="1" s="1"/>
  <c r="T9" i="1"/>
  <c r="W9" i="1" s="1"/>
  <c r="M10" i="1"/>
  <c r="N10" i="1"/>
  <c r="O10" i="1"/>
  <c r="P10" i="1"/>
  <c r="Q10" i="1"/>
  <c r="R10" i="1"/>
  <c r="S10" i="1"/>
  <c r="U10" i="1" s="1"/>
  <c r="V10" i="1" s="1"/>
  <c r="T10" i="1"/>
  <c r="W10" i="1" s="1"/>
  <c r="M11" i="1"/>
  <c r="N11" i="1"/>
  <c r="O11" i="1"/>
  <c r="P11" i="1"/>
  <c r="Q11" i="1"/>
  <c r="R11" i="1"/>
  <c r="S11" i="1"/>
  <c r="Y11" i="1" s="1"/>
  <c r="T11" i="1"/>
  <c r="W11" i="1" s="1"/>
  <c r="M12" i="1"/>
  <c r="N12" i="1"/>
  <c r="O12" i="1"/>
  <c r="P12" i="1"/>
  <c r="Q12" i="1"/>
  <c r="R12" i="1"/>
  <c r="S12" i="1"/>
  <c r="U12" i="1" s="1"/>
  <c r="V12" i="1" s="1"/>
  <c r="T12" i="1"/>
  <c r="W12" i="1" s="1"/>
  <c r="M13" i="1"/>
  <c r="N13" i="1"/>
  <c r="O13" i="1"/>
  <c r="P13" i="1"/>
  <c r="Q13" i="1"/>
  <c r="R13" i="1"/>
  <c r="S13" i="1"/>
  <c r="U13" i="1" s="1"/>
  <c r="V13" i="1" s="1"/>
  <c r="T13" i="1"/>
  <c r="W13" i="1" s="1"/>
  <c r="M14" i="1"/>
  <c r="N14" i="1"/>
  <c r="O14" i="1"/>
  <c r="P14" i="1"/>
  <c r="Q14" i="1"/>
  <c r="R14" i="1"/>
  <c r="S14" i="1"/>
  <c r="U14" i="1" s="1"/>
  <c r="V14" i="1" s="1"/>
  <c r="T14" i="1"/>
  <c r="W14" i="1" s="1"/>
  <c r="M15" i="1"/>
  <c r="N15" i="1"/>
  <c r="O15" i="1"/>
  <c r="P15" i="1"/>
  <c r="Q15" i="1"/>
  <c r="R15" i="1"/>
  <c r="S15" i="1"/>
  <c r="Y15" i="1" s="1"/>
  <c r="T15" i="1"/>
  <c r="W15" i="1" s="1"/>
  <c r="M16" i="1"/>
  <c r="N16" i="1"/>
  <c r="O16" i="1"/>
  <c r="P16" i="1"/>
  <c r="Q16" i="1"/>
  <c r="R16" i="1"/>
  <c r="S16" i="1"/>
  <c r="U16" i="1" s="1"/>
  <c r="V16" i="1" s="1"/>
  <c r="T16" i="1"/>
  <c r="W16" i="1" s="1"/>
  <c r="M17" i="1"/>
  <c r="N17" i="1"/>
  <c r="O17" i="1"/>
  <c r="P17" i="1"/>
  <c r="Q17" i="1"/>
  <c r="R17" i="1"/>
  <c r="S17" i="1"/>
  <c r="U17" i="1" s="1"/>
  <c r="V17" i="1" s="1"/>
  <c r="T17" i="1"/>
  <c r="W17" i="1" s="1"/>
  <c r="M18" i="1"/>
  <c r="N18" i="1"/>
  <c r="O18" i="1"/>
  <c r="P18" i="1"/>
  <c r="Q18" i="1"/>
  <c r="R18" i="1"/>
  <c r="S18" i="1"/>
  <c r="Y18" i="1" s="1"/>
  <c r="T18" i="1"/>
  <c r="W18" i="1" s="1"/>
  <c r="M19" i="1"/>
  <c r="N19" i="1"/>
  <c r="O19" i="1"/>
  <c r="P19" i="1"/>
  <c r="Q19" i="1"/>
  <c r="R19" i="1"/>
  <c r="S19" i="1"/>
  <c r="U19" i="1" s="1"/>
  <c r="V19" i="1" s="1"/>
  <c r="T19" i="1"/>
  <c r="W19" i="1" s="1"/>
  <c r="M20" i="1"/>
  <c r="N20" i="1"/>
  <c r="O20" i="1"/>
  <c r="P20" i="1"/>
  <c r="Q20" i="1"/>
  <c r="R20" i="1"/>
  <c r="S20" i="1"/>
  <c r="Y20" i="1" s="1"/>
  <c r="T20" i="1"/>
  <c r="W20" i="1" s="1"/>
  <c r="M21" i="1"/>
  <c r="N21" i="1"/>
  <c r="O21" i="1"/>
  <c r="P21" i="1"/>
  <c r="Q21" i="1"/>
  <c r="R21" i="1"/>
  <c r="S21" i="1"/>
  <c r="U21" i="1" s="1"/>
  <c r="V21" i="1" s="1"/>
  <c r="T21" i="1"/>
  <c r="W21" i="1" s="1"/>
  <c r="M22" i="1"/>
  <c r="N22" i="1"/>
  <c r="O22" i="1"/>
  <c r="P22" i="1"/>
  <c r="Q22" i="1"/>
  <c r="R22" i="1"/>
  <c r="S22" i="1"/>
  <c r="Y22" i="1" s="1"/>
  <c r="T22" i="1"/>
  <c r="W22" i="1" s="1"/>
  <c r="M23" i="1"/>
  <c r="N23" i="1"/>
  <c r="O23" i="1"/>
  <c r="P23" i="1"/>
  <c r="Q23" i="1"/>
  <c r="R23" i="1"/>
  <c r="S23" i="1"/>
  <c r="U23" i="1" s="1"/>
  <c r="V23" i="1" s="1"/>
  <c r="T23" i="1"/>
  <c r="W23" i="1" s="1"/>
  <c r="M24" i="1"/>
  <c r="N24" i="1"/>
  <c r="O24" i="1"/>
  <c r="P24" i="1"/>
  <c r="Q24" i="1"/>
  <c r="R24" i="1"/>
  <c r="S24" i="1"/>
  <c r="Y24" i="1" s="1"/>
  <c r="T24" i="1"/>
  <c r="W24" i="1" s="1"/>
  <c r="M25" i="1"/>
  <c r="N25" i="1"/>
  <c r="O25" i="1"/>
  <c r="P25" i="1"/>
  <c r="Q25" i="1"/>
  <c r="R25" i="1"/>
  <c r="S25" i="1"/>
  <c r="U25" i="1" s="1"/>
  <c r="V25" i="1" s="1"/>
  <c r="T25" i="1"/>
  <c r="W25" i="1" s="1"/>
  <c r="M26" i="1"/>
  <c r="N26" i="1"/>
  <c r="O26" i="1"/>
  <c r="P26" i="1"/>
  <c r="Q26" i="1"/>
  <c r="R26" i="1"/>
  <c r="S26" i="1"/>
  <c r="Y26" i="1" s="1"/>
  <c r="T26" i="1"/>
  <c r="W26" i="1" s="1"/>
  <c r="M27" i="1"/>
  <c r="N27" i="1"/>
  <c r="O27" i="1"/>
  <c r="P27" i="1"/>
  <c r="Q27" i="1"/>
  <c r="R27" i="1"/>
  <c r="S27" i="1"/>
  <c r="U27" i="1" s="1"/>
  <c r="V27" i="1" s="1"/>
  <c r="T27" i="1"/>
  <c r="W27" i="1" s="1"/>
  <c r="M28" i="1"/>
  <c r="N28" i="1"/>
  <c r="O28" i="1"/>
  <c r="P28" i="1"/>
  <c r="Q28" i="1"/>
  <c r="R28" i="1"/>
  <c r="S28" i="1"/>
  <c r="U28" i="1" s="1"/>
  <c r="V28" i="1" s="1"/>
  <c r="T28" i="1"/>
  <c r="W28" i="1" s="1"/>
  <c r="M29" i="1"/>
  <c r="N29" i="1"/>
  <c r="O29" i="1"/>
  <c r="P29" i="1"/>
  <c r="Q29" i="1"/>
  <c r="R29" i="1"/>
  <c r="S29" i="1"/>
  <c r="U29" i="1" s="1"/>
  <c r="V29" i="1" s="1"/>
  <c r="T29" i="1"/>
  <c r="W29" i="1" s="1"/>
  <c r="M30" i="1"/>
  <c r="N30" i="1"/>
  <c r="O30" i="1"/>
  <c r="P30" i="1"/>
  <c r="Q30" i="1"/>
  <c r="R30" i="1"/>
  <c r="S30" i="1"/>
  <c r="Y30" i="1" s="1"/>
  <c r="T30" i="1"/>
  <c r="W30" i="1" s="1"/>
  <c r="M31" i="1"/>
  <c r="N31" i="1"/>
  <c r="O31" i="1"/>
  <c r="P31" i="1"/>
  <c r="Q31" i="1"/>
  <c r="R31" i="1"/>
  <c r="S31" i="1"/>
  <c r="U31" i="1" s="1"/>
  <c r="V31" i="1" s="1"/>
  <c r="T31" i="1"/>
  <c r="W31" i="1" s="1"/>
  <c r="M32" i="1"/>
  <c r="N32" i="1"/>
  <c r="O32" i="1"/>
  <c r="P32" i="1"/>
  <c r="Q32" i="1"/>
  <c r="R32" i="1"/>
  <c r="S32" i="1"/>
  <c r="Y32" i="1" s="1"/>
  <c r="T32" i="1"/>
  <c r="W32" i="1" s="1"/>
  <c r="M33" i="1"/>
  <c r="N33" i="1"/>
  <c r="O33" i="1"/>
  <c r="P33" i="1"/>
  <c r="Q33" i="1"/>
  <c r="R33" i="1"/>
  <c r="S33" i="1"/>
  <c r="U33" i="1" s="1"/>
  <c r="V33" i="1" s="1"/>
  <c r="T33" i="1"/>
  <c r="W33" i="1" s="1"/>
  <c r="M34" i="1"/>
  <c r="N34" i="1"/>
  <c r="O34" i="1"/>
  <c r="P34" i="1"/>
  <c r="Q34" i="1"/>
  <c r="R34" i="1"/>
  <c r="S34" i="1"/>
  <c r="U34" i="1" s="1"/>
  <c r="V34" i="1" s="1"/>
  <c r="T34" i="1"/>
  <c r="W34" i="1" s="1"/>
  <c r="M35" i="1"/>
  <c r="N35" i="1"/>
  <c r="O35" i="1"/>
  <c r="P35" i="1"/>
  <c r="Q35" i="1"/>
  <c r="R35" i="1"/>
  <c r="S35" i="1"/>
  <c r="Y35" i="1" s="1"/>
  <c r="T35" i="1"/>
  <c r="W35" i="1" s="1"/>
  <c r="M36" i="1"/>
  <c r="N36" i="1"/>
  <c r="O36" i="1"/>
  <c r="P36" i="1"/>
  <c r="Q36" i="1"/>
  <c r="R36" i="1"/>
  <c r="S36" i="1"/>
  <c r="Y36" i="1" s="1"/>
  <c r="T36" i="1"/>
  <c r="W36" i="1" s="1"/>
  <c r="M37" i="1"/>
  <c r="N37" i="1"/>
  <c r="O37" i="1"/>
  <c r="P37" i="1"/>
  <c r="Q37" i="1"/>
  <c r="R37" i="1"/>
  <c r="S37" i="1"/>
  <c r="U37" i="1" s="1"/>
  <c r="V37" i="1" s="1"/>
  <c r="T37" i="1"/>
  <c r="W37" i="1" s="1"/>
  <c r="M38" i="1"/>
  <c r="N38" i="1"/>
  <c r="O38" i="1"/>
  <c r="P38" i="1"/>
  <c r="Q38" i="1"/>
  <c r="R38" i="1"/>
  <c r="S38" i="1"/>
  <c r="U38" i="1" s="1"/>
  <c r="V38" i="1" s="1"/>
  <c r="T38" i="1"/>
  <c r="W38" i="1" s="1"/>
  <c r="M39" i="1"/>
  <c r="N39" i="1"/>
  <c r="O39" i="1"/>
  <c r="P39" i="1"/>
  <c r="Q39" i="1"/>
  <c r="R39" i="1"/>
  <c r="S39" i="1"/>
  <c r="U39" i="1" s="1"/>
  <c r="V39" i="1" s="1"/>
  <c r="T39" i="1"/>
  <c r="W39" i="1" s="1"/>
  <c r="M40" i="1"/>
  <c r="N40" i="1"/>
  <c r="O40" i="1"/>
  <c r="P40" i="1"/>
  <c r="Q40" i="1"/>
  <c r="R40" i="1"/>
  <c r="S40" i="1"/>
  <c r="U40" i="1" s="1"/>
  <c r="V40" i="1" s="1"/>
  <c r="T40" i="1"/>
  <c r="W40" i="1" s="1"/>
  <c r="M41" i="1"/>
  <c r="N41" i="1"/>
  <c r="O41" i="1"/>
  <c r="P41" i="1"/>
  <c r="Q41" i="1"/>
  <c r="R41" i="1"/>
  <c r="S41" i="1"/>
  <c r="U41" i="1" s="1"/>
  <c r="V41" i="1" s="1"/>
  <c r="T41" i="1"/>
  <c r="W41" i="1" s="1"/>
  <c r="M42" i="1"/>
  <c r="N42" i="1"/>
  <c r="O42" i="1"/>
  <c r="P42" i="1"/>
  <c r="Q42" i="1"/>
  <c r="R42" i="1"/>
  <c r="S42" i="1"/>
  <c r="U42" i="1" s="1"/>
  <c r="V42" i="1" s="1"/>
  <c r="T42" i="1"/>
  <c r="W42" i="1" s="1"/>
  <c r="M43" i="1"/>
  <c r="N43" i="1"/>
  <c r="O43" i="1"/>
  <c r="P43" i="1"/>
  <c r="Q43" i="1"/>
  <c r="R43" i="1"/>
  <c r="S43" i="1"/>
  <c r="U43" i="1" s="1"/>
  <c r="V43" i="1" s="1"/>
  <c r="T43" i="1"/>
  <c r="W43" i="1" s="1"/>
  <c r="M44" i="1"/>
  <c r="N44" i="1"/>
  <c r="O44" i="1"/>
  <c r="P44" i="1"/>
  <c r="Q44" i="1"/>
  <c r="R44" i="1"/>
  <c r="S44" i="1"/>
  <c r="U44" i="1" s="1"/>
  <c r="V44" i="1" s="1"/>
  <c r="T44" i="1"/>
  <c r="W44" i="1" s="1"/>
  <c r="M45" i="1"/>
  <c r="N45" i="1"/>
  <c r="O45" i="1"/>
  <c r="P45" i="1"/>
  <c r="Q45" i="1"/>
  <c r="R45" i="1"/>
  <c r="S45" i="1"/>
  <c r="U45" i="1" s="1"/>
  <c r="V45" i="1" s="1"/>
  <c r="T45" i="1"/>
  <c r="W45" i="1" s="1"/>
  <c r="M46" i="1"/>
  <c r="N46" i="1"/>
  <c r="O46" i="1"/>
  <c r="P46" i="1"/>
  <c r="Q46" i="1"/>
  <c r="R46" i="1"/>
  <c r="S46" i="1"/>
  <c r="U46" i="1" s="1"/>
  <c r="V46" i="1" s="1"/>
  <c r="T46" i="1"/>
  <c r="W46" i="1" s="1"/>
  <c r="M47" i="1"/>
  <c r="N47" i="1"/>
  <c r="O47" i="1"/>
  <c r="P47" i="1"/>
  <c r="Q47" i="1"/>
  <c r="R47" i="1"/>
  <c r="S47" i="1"/>
  <c r="U47" i="1" s="1"/>
  <c r="V47" i="1" s="1"/>
  <c r="T47" i="1"/>
  <c r="W47" i="1" s="1"/>
  <c r="M48" i="1"/>
  <c r="N48" i="1"/>
  <c r="O48" i="1"/>
  <c r="P48" i="1"/>
  <c r="Q48" i="1"/>
  <c r="R48" i="1"/>
  <c r="S48" i="1"/>
  <c r="U48" i="1" s="1"/>
  <c r="V48" i="1" s="1"/>
  <c r="T48" i="1"/>
  <c r="W48" i="1" s="1"/>
  <c r="M49" i="1"/>
  <c r="N49" i="1"/>
  <c r="O49" i="1"/>
  <c r="P49" i="1"/>
  <c r="Q49" i="1"/>
  <c r="R49" i="1"/>
  <c r="S49" i="1"/>
  <c r="U49" i="1" s="1"/>
  <c r="V49" i="1" s="1"/>
  <c r="T49" i="1"/>
  <c r="W49" i="1" s="1"/>
  <c r="M50" i="1"/>
  <c r="N50" i="1"/>
  <c r="O50" i="1"/>
  <c r="P50" i="1"/>
  <c r="Q50" i="1"/>
  <c r="R50" i="1"/>
  <c r="S50" i="1"/>
  <c r="U50" i="1" s="1"/>
  <c r="V50" i="1" s="1"/>
  <c r="T50" i="1"/>
  <c r="W50" i="1" s="1"/>
  <c r="M51" i="1"/>
  <c r="N51" i="1"/>
  <c r="O51" i="1"/>
  <c r="P51" i="1"/>
  <c r="Q51" i="1"/>
  <c r="R51" i="1"/>
  <c r="S51" i="1"/>
  <c r="U51" i="1" s="1"/>
  <c r="V51" i="1" s="1"/>
  <c r="T51" i="1"/>
  <c r="W51" i="1" s="1"/>
  <c r="M52" i="1"/>
  <c r="N52" i="1"/>
  <c r="O52" i="1"/>
  <c r="P52" i="1"/>
  <c r="Q52" i="1"/>
  <c r="R52" i="1"/>
  <c r="S52" i="1"/>
  <c r="Y52" i="1" s="1"/>
  <c r="T52" i="1"/>
  <c r="W52" i="1" s="1"/>
  <c r="M53" i="1"/>
  <c r="N53" i="1"/>
  <c r="O53" i="1"/>
  <c r="P53" i="1"/>
  <c r="Q53" i="1"/>
  <c r="R53" i="1"/>
  <c r="S53" i="1"/>
  <c r="U53" i="1" s="1"/>
  <c r="V53" i="1" s="1"/>
  <c r="T53" i="1"/>
  <c r="W53" i="1" s="1"/>
  <c r="M54" i="1"/>
  <c r="N54" i="1"/>
  <c r="O54" i="1"/>
  <c r="P54" i="1"/>
  <c r="Q54" i="1"/>
  <c r="R54" i="1"/>
  <c r="S54" i="1"/>
  <c r="U54" i="1" s="1"/>
  <c r="V54" i="1" s="1"/>
  <c r="T54" i="1"/>
  <c r="W54" i="1" s="1"/>
  <c r="M55" i="1"/>
  <c r="N55" i="1"/>
  <c r="O55" i="1"/>
  <c r="P55" i="1"/>
  <c r="Q55" i="1"/>
  <c r="R55" i="1"/>
  <c r="S55" i="1"/>
  <c r="U55" i="1" s="1"/>
  <c r="V55" i="1" s="1"/>
  <c r="T55" i="1"/>
  <c r="W55" i="1" s="1"/>
  <c r="M56" i="1"/>
  <c r="N56" i="1"/>
  <c r="O56" i="1"/>
  <c r="P56" i="1"/>
  <c r="Q56" i="1"/>
  <c r="R56" i="1"/>
  <c r="S56" i="1"/>
  <c r="Y56" i="1" s="1"/>
  <c r="T56" i="1"/>
  <c r="W56" i="1" s="1"/>
  <c r="M57" i="1"/>
  <c r="N57" i="1"/>
  <c r="O57" i="1"/>
  <c r="P57" i="1"/>
  <c r="Q57" i="1"/>
  <c r="R57" i="1"/>
  <c r="S57" i="1"/>
  <c r="Y57" i="1" s="1"/>
  <c r="T57" i="1"/>
  <c r="W57" i="1" s="1"/>
  <c r="M58" i="1"/>
  <c r="N58" i="1"/>
  <c r="O58" i="1"/>
  <c r="P58" i="1"/>
  <c r="Q58" i="1"/>
  <c r="R58" i="1"/>
  <c r="S58" i="1"/>
  <c r="U58" i="1" s="1"/>
  <c r="V58" i="1" s="1"/>
  <c r="T58" i="1"/>
  <c r="W58" i="1" s="1"/>
  <c r="M59" i="1"/>
  <c r="N59" i="1"/>
  <c r="O59" i="1"/>
  <c r="P59" i="1"/>
  <c r="Q59" i="1"/>
  <c r="R59" i="1"/>
  <c r="S59" i="1"/>
  <c r="U59" i="1" s="1"/>
  <c r="V59" i="1" s="1"/>
  <c r="T59" i="1"/>
  <c r="W59" i="1" s="1"/>
  <c r="M60" i="1"/>
  <c r="N60" i="1"/>
  <c r="O60" i="1"/>
  <c r="P60" i="1"/>
  <c r="Q60" i="1"/>
  <c r="R60" i="1"/>
  <c r="S60" i="1"/>
  <c r="U60" i="1" s="1"/>
  <c r="V60" i="1" s="1"/>
  <c r="T60" i="1"/>
  <c r="W60" i="1" s="1"/>
  <c r="M61" i="1"/>
  <c r="N61" i="1"/>
  <c r="O61" i="1"/>
  <c r="P61" i="1"/>
  <c r="Q61" i="1"/>
  <c r="R61" i="1"/>
  <c r="S61" i="1"/>
  <c r="U61" i="1" s="1"/>
  <c r="V61" i="1" s="1"/>
  <c r="T61" i="1"/>
  <c r="W61" i="1" s="1"/>
  <c r="M62" i="1"/>
  <c r="N62" i="1"/>
  <c r="O62" i="1"/>
  <c r="P62" i="1"/>
  <c r="Q62" i="1"/>
  <c r="R62" i="1"/>
  <c r="S62" i="1"/>
  <c r="U62" i="1" s="1"/>
  <c r="V62" i="1" s="1"/>
  <c r="T62" i="1"/>
  <c r="W62" i="1" s="1"/>
  <c r="M63" i="1"/>
  <c r="N63" i="1"/>
  <c r="O63" i="1"/>
  <c r="P63" i="1"/>
  <c r="Q63" i="1"/>
  <c r="R63" i="1"/>
  <c r="S63" i="1"/>
  <c r="U63" i="1" s="1"/>
  <c r="V63" i="1" s="1"/>
  <c r="T63" i="1"/>
  <c r="W63" i="1" s="1"/>
  <c r="M64" i="1"/>
  <c r="N64" i="1"/>
  <c r="O64" i="1"/>
  <c r="P64" i="1"/>
  <c r="Q64" i="1"/>
  <c r="R64" i="1"/>
  <c r="S64" i="1"/>
  <c r="U64" i="1" s="1"/>
  <c r="V64" i="1" s="1"/>
  <c r="T64" i="1"/>
  <c r="W64" i="1" s="1"/>
  <c r="M65" i="1"/>
  <c r="N65" i="1"/>
  <c r="O65" i="1"/>
  <c r="P65" i="1"/>
  <c r="Q65" i="1"/>
  <c r="R65" i="1"/>
  <c r="S65" i="1"/>
  <c r="U65" i="1" s="1"/>
  <c r="V65" i="1" s="1"/>
  <c r="T65" i="1"/>
  <c r="W65" i="1" s="1"/>
  <c r="M66" i="1"/>
  <c r="N66" i="1"/>
  <c r="O66" i="1"/>
  <c r="P66" i="1"/>
  <c r="Q66" i="1"/>
  <c r="R66" i="1"/>
  <c r="S66" i="1"/>
  <c r="U66" i="1" s="1"/>
  <c r="V66" i="1" s="1"/>
  <c r="T66" i="1"/>
  <c r="W66" i="1" s="1"/>
  <c r="M67" i="1"/>
  <c r="N67" i="1"/>
  <c r="O67" i="1"/>
  <c r="P67" i="1"/>
  <c r="Q67" i="1"/>
  <c r="R67" i="1"/>
  <c r="S67" i="1"/>
  <c r="U67" i="1" s="1"/>
  <c r="V67" i="1" s="1"/>
  <c r="T67" i="1"/>
  <c r="W67" i="1" s="1"/>
  <c r="M68" i="1"/>
  <c r="N68" i="1"/>
  <c r="O68" i="1"/>
  <c r="P68" i="1"/>
  <c r="Q68" i="1"/>
  <c r="R68" i="1"/>
  <c r="S68" i="1"/>
  <c r="U68" i="1" s="1"/>
  <c r="V68" i="1" s="1"/>
  <c r="T68" i="1"/>
  <c r="W68" i="1" s="1"/>
  <c r="M69" i="1"/>
  <c r="N69" i="1"/>
  <c r="O69" i="1"/>
  <c r="P69" i="1"/>
  <c r="Q69" i="1"/>
  <c r="R69" i="1"/>
  <c r="S69" i="1"/>
  <c r="U69" i="1" s="1"/>
  <c r="V69" i="1" s="1"/>
  <c r="T69" i="1"/>
  <c r="W69" i="1" s="1"/>
  <c r="M70" i="1"/>
  <c r="N70" i="1"/>
  <c r="O70" i="1"/>
  <c r="P70" i="1"/>
  <c r="Q70" i="1"/>
  <c r="R70" i="1"/>
  <c r="S70" i="1"/>
  <c r="U70" i="1" s="1"/>
  <c r="V70" i="1" s="1"/>
  <c r="T70" i="1"/>
  <c r="W70" i="1" s="1"/>
  <c r="M71" i="1"/>
  <c r="N71" i="1"/>
  <c r="O71" i="1"/>
  <c r="P71" i="1"/>
  <c r="Q71" i="1"/>
  <c r="R71" i="1"/>
  <c r="S71" i="1"/>
  <c r="U71" i="1" s="1"/>
  <c r="V71" i="1" s="1"/>
  <c r="T71" i="1"/>
  <c r="W71" i="1" s="1"/>
  <c r="M72" i="1"/>
  <c r="N72" i="1"/>
  <c r="O72" i="1"/>
  <c r="P72" i="1"/>
  <c r="Q72" i="1"/>
  <c r="R72" i="1"/>
  <c r="S72" i="1"/>
  <c r="U72" i="1" s="1"/>
  <c r="V72" i="1" s="1"/>
  <c r="T72" i="1"/>
  <c r="W72" i="1" s="1"/>
  <c r="M73" i="1"/>
  <c r="N73" i="1"/>
  <c r="O73" i="1"/>
  <c r="P73" i="1"/>
  <c r="Q73" i="1"/>
  <c r="R73" i="1"/>
  <c r="S73" i="1"/>
  <c r="U73" i="1" s="1"/>
  <c r="V73" i="1" s="1"/>
  <c r="T73" i="1"/>
  <c r="W73" i="1" s="1"/>
  <c r="M74" i="1"/>
  <c r="N74" i="1"/>
  <c r="O74" i="1"/>
  <c r="P74" i="1"/>
  <c r="Q74" i="1"/>
  <c r="R74" i="1"/>
  <c r="S74" i="1"/>
  <c r="U74" i="1" s="1"/>
  <c r="V74" i="1" s="1"/>
  <c r="T74" i="1"/>
  <c r="W74" i="1" s="1"/>
  <c r="M75" i="1"/>
  <c r="N75" i="1"/>
  <c r="O75" i="1"/>
  <c r="P75" i="1"/>
  <c r="Q75" i="1"/>
  <c r="R75" i="1"/>
  <c r="S75" i="1"/>
  <c r="U75" i="1" s="1"/>
  <c r="V75" i="1" s="1"/>
  <c r="T75" i="1"/>
  <c r="W75" i="1" s="1"/>
  <c r="M76" i="1"/>
  <c r="N76" i="1"/>
  <c r="O76" i="1"/>
  <c r="P76" i="1"/>
  <c r="Q76" i="1"/>
  <c r="R76" i="1"/>
  <c r="S76" i="1"/>
  <c r="Y76" i="1" s="1"/>
  <c r="T76" i="1"/>
  <c r="W76" i="1" s="1"/>
  <c r="M77" i="1"/>
  <c r="N77" i="1"/>
  <c r="O77" i="1"/>
  <c r="P77" i="1"/>
  <c r="Q77" i="1"/>
  <c r="R77" i="1"/>
  <c r="S77" i="1"/>
  <c r="Y77" i="1" s="1"/>
  <c r="T77" i="1"/>
  <c r="W77" i="1" s="1"/>
  <c r="M78" i="1"/>
  <c r="N78" i="1"/>
  <c r="O78" i="1"/>
  <c r="P78" i="1"/>
  <c r="Q78" i="1"/>
  <c r="R78" i="1"/>
  <c r="S78" i="1"/>
  <c r="U78" i="1" s="1"/>
  <c r="V78" i="1" s="1"/>
  <c r="T78" i="1"/>
  <c r="W78" i="1" s="1"/>
  <c r="M79" i="1"/>
  <c r="N79" i="1"/>
  <c r="O79" i="1"/>
  <c r="P79" i="1"/>
  <c r="Q79" i="1"/>
  <c r="R79" i="1"/>
  <c r="S79" i="1"/>
  <c r="U79" i="1" s="1"/>
  <c r="V79" i="1" s="1"/>
  <c r="T79" i="1"/>
  <c r="W79" i="1" s="1"/>
  <c r="M80" i="1"/>
  <c r="N80" i="1"/>
  <c r="O80" i="1"/>
  <c r="P80" i="1"/>
  <c r="Q80" i="1"/>
  <c r="R80" i="1"/>
  <c r="S80" i="1"/>
  <c r="U80" i="1" s="1"/>
  <c r="V80" i="1" s="1"/>
  <c r="T80" i="1"/>
  <c r="W80" i="1" s="1"/>
  <c r="M81" i="1"/>
  <c r="N81" i="1"/>
  <c r="O81" i="1"/>
  <c r="P81" i="1"/>
  <c r="Q81" i="1"/>
  <c r="R81" i="1"/>
  <c r="S81" i="1"/>
  <c r="U81" i="1" s="1"/>
  <c r="V81" i="1" s="1"/>
  <c r="T81" i="1"/>
  <c r="W81" i="1" s="1"/>
  <c r="M82" i="1"/>
  <c r="N82" i="1"/>
  <c r="O82" i="1"/>
  <c r="P82" i="1"/>
  <c r="Q82" i="1"/>
  <c r="R82" i="1"/>
  <c r="S82" i="1"/>
  <c r="U82" i="1" s="1"/>
  <c r="V82" i="1" s="1"/>
  <c r="T82" i="1"/>
  <c r="W82" i="1" s="1"/>
  <c r="M83" i="1"/>
  <c r="N83" i="1"/>
  <c r="O83" i="1"/>
  <c r="P83" i="1"/>
  <c r="Q83" i="1"/>
  <c r="R83" i="1"/>
  <c r="S83" i="1"/>
  <c r="U83" i="1" s="1"/>
  <c r="V83" i="1" s="1"/>
  <c r="T83" i="1"/>
  <c r="W83" i="1" s="1"/>
  <c r="M84" i="1"/>
  <c r="N84" i="1"/>
  <c r="O84" i="1"/>
  <c r="P84" i="1"/>
  <c r="Q84" i="1"/>
  <c r="R84" i="1"/>
  <c r="S84" i="1"/>
  <c r="U84" i="1" s="1"/>
  <c r="V84" i="1" s="1"/>
  <c r="T84" i="1"/>
  <c r="W84" i="1" s="1"/>
  <c r="M85" i="1"/>
  <c r="N85" i="1"/>
  <c r="O85" i="1"/>
  <c r="P85" i="1"/>
  <c r="Q85" i="1"/>
  <c r="R85" i="1"/>
  <c r="S85" i="1"/>
  <c r="U85" i="1" s="1"/>
  <c r="V85" i="1" s="1"/>
  <c r="T85" i="1"/>
  <c r="W85" i="1" s="1"/>
  <c r="M86" i="1"/>
  <c r="N86" i="1"/>
  <c r="O86" i="1"/>
  <c r="P86" i="1"/>
  <c r="Q86" i="1"/>
  <c r="R86" i="1"/>
  <c r="S86" i="1"/>
  <c r="U86" i="1" s="1"/>
  <c r="V86" i="1" s="1"/>
  <c r="T86" i="1"/>
  <c r="W86" i="1" s="1"/>
  <c r="M87" i="1"/>
  <c r="N87" i="1"/>
  <c r="O87" i="1"/>
  <c r="P87" i="1"/>
  <c r="Q87" i="1"/>
  <c r="R87" i="1"/>
  <c r="S87" i="1"/>
  <c r="Y87" i="1" s="1"/>
  <c r="T87" i="1"/>
  <c r="W87" i="1" s="1"/>
  <c r="M88" i="1"/>
  <c r="N88" i="1"/>
  <c r="O88" i="1"/>
  <c r="P88" i="1"/>
  <c r="Q88" i="1"/>
  <c r="R88" i="1"/>
  <c r="S88" i="1"/>
  <c r="U88" i="1" s="1"/>
  <c r="V88" i="1" s="1"/>
  <c r="T88" i="1"/>
  <c r="W88" i="1" s="1"/>
  <c r="M89" i="1"/>
  <c r="N89" i="1"/>
  <c r="O89" i="1"/>
  <c r="P89" i="1"/>
  <c r="Q89" i="1"/>
  <c r="R89" i="1"/>
  <c r="S89" i="1"/>
  <c r="U89" i="1" s="1"/>
  <c r="V89" i="1" s="1"/>
  <c r="T89" i="1"/>
  <c r="W89" i="1" s="1"/>
  <c r="M90" i="1"/>
  <c r="N90" i="1"/>
  <c r="O90" i="1"/>
  <c r="P90" i="1"/>
  <c r="Q90" i="1"/>
  <c r="R90" i="1"/>
  <c r="S90" i="1"/>
  <c r="U90" i="1" s="1"/>
  <c r="V90" i="1" s="1"/>
  <c r="T90" i="1"/>
  <c r="W90" i="1" s="1"/>
  <c r="M91" i="1"/>
  <c r="N91" i="1"/>
  <c r="O91" i="1"/>
  <c r="P91" i="1"/>
  <c r="Q91" i="1"/>
  <c r="R91" i="1"/>
  <c r="S91" i="1"/>
  <c r="U91" i="1" s="1"/>
  <c r="V91" i="1" s="1"/>
  <c r="T91" i="1"/>
  <c r="W91" i="1" s="1"/>
  <c r="M92" i="1"/>
  <c r="N92" i="1"/>
  <c r="O92" i="1"/>
  <c r="P92" i="1"/>
  <c r="Q92" i="1"/>
  <c r="R92" i="1"/>
  <c r="S92" i="1"/>
  <c r="U92" i="1" s="1"/>
  <c r="V92" i="1" s="1"/>
  <c r="T92" i="1"/>
  <c r="W92" i="1" s="1"/>
  <c r="M93" i="1"/>
  <c r="N93" i="1"/>
  <c r="O93" i="1"/>
  <c r="P93" i="1"/>
  <c r="Q93" i="1"/>
  <c r="R93" i="1"/>
  <c r="S93" i="1"/>
  <c r="U93" i="1" s="1"/>
  <c r="V93" i="1" s="1"/>
  <c r="T93" i="1"/>
  <c r="W93" i="1" s="1"/>
  <c r="M94" i="1"/>
  <c r="N94" i="1"/>
  <c r="O94" i="1"/>
  <c r="P94" i="1"/>
  <c r="Q94" i="1"/>
  <c r="R94" i="1"/>
  <c r="S94" i="1"/>
  <c r="U94" i="1" s="1"/>
  <c r="V94" i="1" s="1"/>
  <c r="T94" i="1"/>
  <c r="W94" i="1" s="1"/>
  <c r="M95" i="1"/>
  <c r="N95" i="1"/>
  <c r="O95" i="1"/>
  <c r="P95" i="1"/>
  <c r="Q95" i="1"/>
  <c r="R95" i="1"/>
  <c r="S95" i="1"/>
  <c r="U95" i="1" s="1"/>
  <c r="V95" i="1" s="1"/>
  <c r="T95" i="1"/>
  <c r="W95" i="1" s="1"/>
  <c r="M96" i="1"/>
  <c r="N96" i="1"/>
  <c r="O96" i="1"/>
  <c r="P96" i="1"/>
  <c r="Q96" i="1"/>
  <c r="R96" i="1"/>
  <c r="S96" i="1"/>
  <c r="U96" i="1" s="1"/>
  <c r="V96" i="1" s="1"/>
  <c r="T96" i="1"/>
  <c r="W96" i="1" s="1"/>
  <c r="M97" i="1"/>
  <c r="N97" i="1"/>
  <c r="O97" i="1"/>
  <c r="P97" i="1"/>
  <c r="Q97" i="1"/>
  <c r="R97" i="1"/>
  <c r="S97" i="1"/>
  <c r="U97" i="1" s="1"/>
  <c r="V97" i="1" s="1"/>
  <c r="T97" i="1"/>
  <c r="W97" i="1" s="1"/>
  <c r="M98" i="1"/>
  <c r="N98" i="1"/>
  <c r="O98" i="1"/>
  <c r="P98" i="1"/>
  <c r="Q98" i="1"/>
  <c r="R98" i="1"/>
  <c r="S98" i="1"/>
  <c r="Y98" i="1" s="1"/>
  <c r="T98" i="1"/>
  <c r="W98" i="1" s="1"/>
  <c r="M99" i="1"/>
  <c r="N99" i="1"/>
  <c r="O99" i="1"/>
  <c r="P99" i="1"/>
  <c r="Q99" i="1"/>
  <c r="R99" i="1"/>
  <c r="S99" i="1"/>
  <c r="U99" i="1" s="1"/>
  <c r="V99" i="1" s="1"/>
  <c r="T99" i="1"/>
  <c r="W99" i="1" s="1"/>
  <c r="M100" i="1"/>
  <c r="N100" i="1"/>
  <c r="O100" i="1"/>
  <c r="P100" i="1"/>
  <c r="Q100" i="1"/>
  <c r="R100" i="1"/>
  <c r="S100" i="1"/>
  <c r="U100" i="1" s="1"/>
  <c r="V100" i="1" s="1"/>
  <c r="T100" i="1"/>
  <c r="W100" i="1" s="1"/>
  <c r="M101" i="1"/>
  <c r="N101" i="1"/>
  <c r="O101" i="1"/>
  <c r="P101" i="1"/>
  <c r="Q101" i="1"/>
  <c r="R101" i="1"/>
  <c r="S101" i="1"/>
  <c r="U101" i="1" s="1"/>
  <c r="V101" i="1" s="1"/>
  <c r="T101" i="1"/>
  <c r="W101" i="1" s="1"/>
  <c r="M102" i="1"/>
  <c r="N102" i="1"/>
  <c r="O102" i="1"/>
  <c r="P102" i="1"/>
  <c r="Q102" i="1"/>
  <c r="R102" i="1"/>
  <c r="S102" i="1"/>
  <c r="U102" i="1" s="1"/>
  <c r="V102" i="1" s="1"/>
  <c r="T102" i="1"/>
  <c r="W102" i="1" s="1"/>
  <c r="M103" i="1"/>
  <c r="N103" i="1"/>
  <c r="O103" i="1"/>
  <c r="P103" i="1"/>
  <c r="Q103" i="1"/>
  <c r="R103" i="1"/>
  <c r="S103" i="1"/>
  <c r="U103" i="1" s="1"/>
  <c r="V103" i="1" s="1"/>
  <c r="T103" i="1"/>
  <c r="W103" i="1" s="1"/>
  <c r="M104" i="1"/>
  <c r="N104" i="1"/>
  <c r="O104" i="1"/>
  <c r="P104" i="1"/>
  <c r="Q104" i="1"/>
  <c r="R104" i="1"/>
  <c r="S104" i="1"/>
  <c r="U104" i="1" s="1"/>
  <c r="V104" i="1" s="1"/>
  <c r="T104" i="1"/>
  <c r="W104" i="1" s="1"/>
  <c r="M105" i="1"/>
  <c r="N105" i="1"/>
  <c r="O105" i="1"/>
  <c r="P105" i="1"/>
  <c r="Q105" i="1"/>
  <c r="R105" i="1"/>
  <c r="S105" i="1"/>
  <c r="U105" i="1" s="1"/>
  <c r="V105" i="1" s="1"/>
  <c r="T105" i="1"/>
  <c r="W105" i="1" s="1"/>
  <c r="M106" i="1"/>
  <c r="N106" i="1"/>
  <c r="O106" i="1"/>
  <c r="P106" i="1"/>
  <c r="Q106" i="1"/>
  <c r="R106" i="1"/>
  <c r="S106" i="1"/>
  <c r="U106" i="1" s="1"/>
  <c r="V106" i="1" s="1"/>
  <c r="T106" i="1"/>
  <c r="W106" i="1" s="1"/>
  <c r="M107" i="1"/>
  <c r="N107" i="1"/>
  <c r="O107" i="1"/>
  <c r="P107" i="1"/>
  <c r="Q107" i="1"/>
  <c r="R107" i="1"/>
  <c r="S107" i="1"/>
  <c r="U107" i="1" s="1"/>
  <c r="V107" i="1" s="1"/>
  <c r="T107" i="1"/>
  <c r="W107" i="1" s="1"/>
  <c r="M108" i="1"/>
  <c r="N108" i="1"/>
  <c r="O108" i="1"/>
  <c r="P108" i="1"/>
  <c r="Q108" i="1"/>
  <c r="R108" i="1"/>
  <c r="S108" i="1"/>
  <c r="U108" i="1" s="1"/>
  <c r="V108" i="1" s="1"/>
  <c r="T108" i="1"/>
  <c r="W108" i="1" s="1"/>
  <c r="M109" i="1"/>
  <c r="N109" i="1"/>
  <c r="O109" i="1"/>
  <c r="P109" i="1"/>
  <c r="Q109" i="1"/>
  <c r="R109" i="1"/>
  <c r="S109" i="1"/>
  <c r="U109" i="1" s="1"/>
  <c r="V109" i="1" s="1"/>
  <c r="T109" i="1"/>
  <c r="W109" i="1" s="1"/>
  <c r="M110" i="1"/>
  <c r="N110" i="1"/>
  <c r="O110" i="1"/>
  <c r="P110" i="1"/>
  <c r="Q110" i="1"/>
  <c r="R110" i="1"/>
  <c r="S110" i="1"/>
  <c r="U110" i="1" s="1"/>
  <c r="V110" i="1" s="1"/>
  <c r="T110" i="1"/>
  <c r="W110" i="1" s="1"/>
  <c r="M111" i="1"/>
  <c r="N111" i="1"/>
  <c r="O111" i="1"/>
  <c r="P111" i="1"/>
  <c r="Q111" i="1"/>
  <c r="R111" i="1"/>
  <c r="S111" i="1"/>
  <c r="U111" i="1" s="1"/>
  <c r="V111" i="1" s="1"/>
  <c r="T111" i="1"/>
  <c r="W111" i="1" s="1"/>
  <c r="M112" i="1"/>
  <c r="N112" i="1"/>
  <c r="O112" i="1"/>
  <c r="P112" i="1"/>
  <c r="Q112" i="1"/>
  <c r="R112" i="1"/>
  <c r="S112" i="1"/>
  <c r="U112" i="1" s="1"/>
  <c r="V112" i="1" s="1"/>
  <c r="T112" i="1"/>
  <c r="W112" i="1" s="1"/>
  <c r="M113" i="1"/>
  <c r="N113" i="1"/>
  <c r="O113" i="1"/>
  <c r="P113" i="1"/>
  <c r="Q113" i="1"/>
  <c r="R113" i="1"/>
  <c r="S113" i="1"/>
  <c r="Y113" i="1" s="1"/>
  <c r="T113" i="1"/>
  <c r="W113" i="1" s="1"/>
  <c r="M114" i="1"/>
  <c r="N114" i="1"/>
  <c r="O114" i="1"/>
  <c r="P114" i="1"/>
  <c r="Q114" i="1"/>
  <c r="R114" i="1"/>
  <c r="S114" i="1"/>
  <c r="Y114" i="1" s="1"/>
  <c r="T114" i="1"/>
  <c r="W114" i="1" s="1"/>
  <c r="M115" i="1"/>
  <c r="N115" i="1"/>
  <c r="O115" i="1"/>
  <c r="P115" i="1"/>
  <c r="Q115" i="1"/>
  <c r="R115" i="1"/>
  <c r="S115" i="1"/>
  <c r="Y115" i="1" s="1"/>
  <c r="T115" i="1"/>
  <c r="W115" i="1" s="1"/>
  <c r="M116" i="1"/>
  <c r="N116" i="1"/>
  <c r="O116" i="1"/>
  <c r="P116" i="1"/>
  <c r="Q116" i="1"/>
  <c r="R116" i="1"/>
  <c r="S116" i="1"/>
  <c r="U116" i="1" s="1"/>
  <c r="V116" i="1" s="1"/>
  <c r="T116" i="1"/>
  <c r="W116" i="1" s="1"/>
  <c r="M117" i="1"/>
  <c r="N117" i="1"/>
  <c r="O117" i="1"/>
  <c r="P117" i="1"/>
  <c r="Q117" i="1"/>
  <c r="R117" i="1"/>
  <c r="S117" i="1"/>
  <c r="U117" i="1" s="1"/>
  <c r="V117" i="1" s="1"/>
  <c r="T117" i="1"/>
  <c r="W117" i="1" s="1"/>
  <c r="M118" i="1"/>
  <c r="N118" i="1"/>
  <c r="O118" i="1"/>
  <c r="P118" i="1"/>
  <c r="Q118" i="1"/>
  <c r="R118" i="1"/>
  <c r="S118" i="1"/>
  <c r="U118" i="1" s="1"/>
  <c r="V118" i="1" s="1"/>
  <c r="T118" i="1"/>
  <c r="W118" i="1" s="1"/>
  <c r="M119" i="1"/>
  <c r="N119" i="1"/>
  <c r="O119" i="1"/>
  <c r="P119" i="1"/>
  <c r="Q119" i="1"/>
  <c r="R119" i="1"/>
  <c r="S119" i="1"/>
  <c r="U119" i="1" s="1"/>
  <c r="V119" i="1" s="1"/>
  <c r="T119" i="1"/>
  <c r="W119" i="1" s="1"/>
  <c r="M120" i="1"/>
  <c r="N120" i="1"/>
  <c r="O120" i="1"/>
  <c r="P120" i="1"/>
  <c r="Q120" i="1"/>
  <c r="R120" i="1"/>
  <c r="S120" i="1"/>
  <c r="U120" i="1" s="1"/>
  <c r="V120" i="1" s="1"/>
  <c r="T120" i="1"/>
  <c r="W120" i="1" s="1"/>
  <c r="M121" i="1"/>
  <c r="N121" i="1"/>
  <c r="O121" i="1"/>
  <c r="P121" i="1"/>
  <c r="Q121" i="1"/>
  <c r="R121" i="1"/>
  <c r="S121" i="1"/>
  <c r="U121" i="1" s="1"/>
  <c r="V121" i="1" s="1"/>
  <c r="T121" i="1"/>
  <c r="W121" i="1" s="1"/>
  <c r="M122" i="1"/>
  <c r="N122" i="1"/>
  <c r="O122" i="1"/>
  <c r="P122" i="1"/>
  <c r="Q122" i="1"/>
  <c r="R122" i="1"/>
  <c r="S122" i="1"/>
  <c r="U122" i="1" s="1"/>
  <c r="V122" i="1" s="1"/>
  <c r="T122" i="1"/>
  <c r="W122" i="1" s="1"/>
  <c r="M123" i="1"/>
  <c r="N123" i="1"/>
  <c r="O123" i="1"/>
  <c r="P123" i="1"/>
  <c r="Q123" i="1"/>
  <c r="R123" i="1"/>
  <c r="S123" i="1"/>
  <c r="U123" i="1" s="1"/>
  <c r="V123" i="1" s="1"/>
  <c r="T123" i="1"/>
  <c r="W123" i="1" s="1"/>
  <c r="M124" i="1"/>
  <c r="N124" i="1"/>
  <c r="O124" i="1"/>
  <c r="P124" i="1"/>
  <c r="Q124" i="1"/>
  <c r="R124" i="1"/>
  <c r="S124" i="1"/>
  <c r="U124" i="1" s="1"/>
  <c r="V124" i="1" s="1"/>
  <c r="T124" i="1"/>
  <c r="W124" i="1" s="1"/>
  <c r="M125" i="1"/>
  <c r="N125" i="1"/>
  <c r="O125" i="1"/>
  <c r="P125" i="1"/>
  <c r="Q125" i="1"/>
  <c r="R125" i="1"/>
  <c r="S125" i="1"/>
  <c r="U125" i="1" s="1"/>
  <c r="V125" i="1" s="1"/>
  <c r="T125" i="1"/>
  <c r="W125" i="1" s="1"/>
  <c r="M126" i="1"/>
  <c r="N126" i="1"/>
  <c r="O126" i="1"/>
  <c r="P126" i="1"/>
  <c r="Q126" i="1"/>
  <c r="R126" i="1"/>
  <c r="S126" i="1"/>
  <c r="U126" i="1" s="1"/>
  <c r="V126" i="1" s="1"/>
  <c r="T126" i="1"/>
  <c r="W126" i="1" s="1"/>
  <c r="Y126" i="1"/>
  <c r="M127" i="1"/>
  <c r="N127" i="1"/>
  <c r="O127" i="1"/>
  <c r="P127" i="1"/>
  <c r="Q127" i="1"/>
  <c r="R127" i="1"/>
  <c r="S127" i="1"/>
  <c r="U127" i="1" s="1"/>
  <c r="V127" i="1" s="1"/>
  <c r="T127" i="1"/>
  <c r="W127" i="1" s="1"/>
  <c r="M128" i="1"/>
  <c r="N128" i="1"/>
  <c r="O128" i="1"/>
  <c r="P128" i="1"/>
  <c r="Q128" i="1"/>
  <c r="R128" i="1"/>
  <c r="S128" i="1"/>
  <c r="Y128" i="1" s="1"/>
  <c r="T128" i="1"/>
  <c r="W128" i="1" s="1"/>
  <c r="M129" i="1"/>
  <c r="N129" i="1"/>
  <c r="O129" i="1"/>
  <c r="P129" i="1"/>
  <c r="Q129" i="1"/>
  <c r="R129" i="1"/>
  <c r="S129" i="1"/>
  <c r="U129" i="1" s="1"/>
  <c r="V129" i="1" s="1"/>
  <c r="T129" i="1"/>
  <c r="W129" i="1" s="1"/>
  <c r="M130" i="1"/>
  <c r="N130" i="1"/>
  <c r="O130" i="1"/>
  <c r="P130" i="1"/>
  <c r="Q130" i="1"/>
  <c r="R130" i="1"/>
  <c r="S130" i="1"/>
  <c r="U130" i="1" s="1"/>
  <c r="V130" i="1" s="1"/>
  <c r="T130" i="1"/>
  <c r="W130" i="1" s="1"/>
  <c r="M131" i="1"/>
  <c r="N131" i="1"/>
  <c r="O131" i="1"/>
  <c r="P131" i="1"/>
  <c r="Q131" i="1"/>
  <c r="R131" i="1"/>
  <c r="S131" i="1"/>
  <c r="U131" i="1" s="1"/>
  <c r="V131" i="1" s="1"/>
  <c r="T131" i="1"/>
  <c r="W131" i="1" s="1"/>
  <c r="M132" i="1"/>
  <c r="N132" i="1"/>
  <c r="O132" i="1"/>
  <c r="P132" i="1"/>
  <c r="Q132" i="1"/>
  <c r="R132" i="1"/>
  <c r="S132" i="1"/>
  <c r="U132" i="1" s="1"/>
  <c r="V132" i="1" s="1"/>
  <c r="T132" i="1"/>
  <c r="W132" i="1" s="1"/>
  <c r="M133" i="1"/>
  <c r="N133" i="1"/>
  <c r="O133" i="1"/>
  <c r="P133" i="1"/>
  <c r="Q133" i="1"/>
  <c r="R133" i="1"/>
  <c r="S133" i="1"/>
  <c r="U133" i="1" s="1"/>
  <c r="V133" i="1" s="1"/>
  <c r="T133" i="1"/>
  <c r="W133" i="1" s="1"/>
  <c r="M134" i="1"/>
  <c r="N134" i="1"/>
  <c r="O134" i="1"/>
  <c r="P134" i="1"/>
  <c r="Q134" i="1"/>
  <c r="R134" i="1"/>
  <c r="S134" i="1"/>
  <c r="U134" i="1" s="1"/>
  <c r="V134" i="1" s="1"/>
  <c r="T134" i="1"/>
  <c r="W134" i="1" s="1"/>
  <c r="M135" i="1"/>
  <c r="N135" i="1"/>
  <c r="O135" i="1"/>
  <c r="P135" i="1"/>
  <c r="Q135" i="1"/>
  <c r="R135" i="1"/>
  <c r="S135" i="1"/>
  <c r="U135" i="1" s="1"/>
  <c r="V135" i="1" s="1"/>
  <c r="T135" i="1"/>
  <c r="W135" i="1" s="1"/>
  <c r="M136" i="1"/>
  <c r="N136" i="1"/>
  <c r="O136" i="1"/>
  <c r="P136" i="1"/>
  <c r="Q136" i="1"/>
  <c r="R136" i="1"/>
  <c r="S136" i="1"/>
  <c r="U136" i="1" s="1"/>
  <c r="V136" i="1" s="1"/>
  <c r="T136" i="1"/>
  <c r="W136" i="1" s="1"/>
  <c r="M137" i="1"/>
  <c r="N137" i="1"/>
  <c r="O137" i="1"/>
  <c r="P137" i="1"/>
  <c r="Q137" i="1"/>
  <c r="R137" i="1"/>
  <c r="S137" i="1"/>
  <c r="U137" i="1" s="1"/>
  <c r="V137" i="1" s="1"/>
  <c r="T137" i="1"/>
  <c r="W137" i="1" s="1"/>
  <c r="M138" i="1"/>
  <c r="N138" i="1"/>
  <c r="O138" i="1"/>
  <c r="P138" i="1"/>
  <c r="Q138" i="1"/>
  <c r="R138" i="1"/>
  <c r="S138" i="1"/>
  <c r="U138" i="1" s="1"/>
  <c r="V138" i="1" s="1"/>
  <c r="T138" i="1"/>
  <c r="W138" i="1" s="1"/>
  <c r="M139" i="1"/>
  <c r="N139" i="1"/>
  <c r="O139" i="1"/>
  <c r="P139" i="1"/>
  <c r="Q139" i="1"/>
  <c r="R139" i="1"/>
  <c r="S139" i="1"/>
  <c r="U139" i="1" s="1"/>
  <c r="V139" i="1" s="1"/>
  <c r="T139" i="1"/>
  <c r="W139" i="1" s="1"/>
  <c r="M140" i="1"/>
  <c r="N140" i="1"/>
  <c r="O140" i="1"/>
  <c r="P140" i="1"/>
  <c r="Q140" i="1"/>
  <c r="R140" i="1"/>
  <c r="S140" i="1"/>
  <c r="U140" i="1" s="1"/>
  <c r="V140" i="1" s="1"/>
  <c r="T140" i="1"/>
  <c r="W140" i="1" s="1"/>
  <c r="M141" i="1"/>
  <c r="N141" i="1"/>
  <c r="O141" i="1"/>
  <c r="P141" i="1"/>
  <c r="Q141" i="1"/>
  <c r="R141" i="1"/>
  <c r="S141" i="1"/>
  <c r="U141" i="1" s="1"/>
  <c r="V141" i="1" s="1"/>
  <c r="T141" i="1"/>
  <c r="W141" i="1" s="1"/>
  <c r="M142" i="1"/>
  <c r="N142" i="1"/>
  <c r="O142" i="1"/>
  <c r="P142" i="1"/>
  <c r="Q142" i="1"/>
  <c r="R142" i="1"/>
  <c r="S142" i="1"/>
  <c r="U142" i="1" s="1"/>
  <c r="V142" i="1" s="1"/>
  <c r="T142" i="1"/>
  <c r="W142" i="1" s="1"/>
  <c r="M143" i="1"/>
  <c r="N143" i="1"/>
  <c r="O143" i="1"/>
  <c r="P143" i="1"/>
  <c r="Q143" i="1"/>
  <c r="R143" i="1"/>
  <c r="S143" i="1"/>
  <c r="U143" i="1" s="1"/>
  <c r="V143" i="1" s="1"/>
  <c r="T143" i="1"/>
  <c r="W143" i="1" s="1"/>
  <c r="M144" i="1"/>
  <c r="N144" i="1"/>
  <c r="O144" i="1"/>
  <c r="P144" i="1"/>
  <c r="Q144" i="1"/>
  <c r="R144" i="1"/>
  <c r="S144" i="1"/>
  <c r="U144" i="1" s="1"/>
  <c r="V144" i="1" s="1"/>
  <c r="T144" i="1"/>
  <c r="W144" i="1" s="1"/>
  <c r="M145" i="1"/>
  <c r="N145" i="1"/>
  <c r="O145" i="1"/>
  <c r="P145" i="1"/>
  <c r="Q145" i="1"/>
  <c r="R145" i="1"/>
  <c r="S145" i="1"/>
  <c r="U145" i="1" s="1"/>
  <c r="V145" i="1" s="1"/>
  <c r="T145" i="1"/>
  <c r="W145" i="1" s="1"/>
  <c r="M146" i="1"/>
  <c r="N146" i="1"/>
  <c r="O146" i="1"/>
  <c r="P146" i="1"/>
  <c r="Q146" i="1"/>
  <c r="R146" i="1"/>
  <c r="S146" i="1"/>
  <c r="U146" i="1" s="1"/>
  <c r="V146" i="1" s="1"/>
  <c r="T146" i="1"/>
  <c r="W146" i="1" s="1"/>
  <c r="M147" i="1"/>
  <c r="N147" i="1"/>
  <c r="O147" i="1"/>
  <c r="P147" i="1"/>
  <c r="Q147" i="1"/>
  <c r="R147" i="1"/>
  <c r="S147" i="1"/>
  <c r="U147" i="1" s="1"/>
  <c r="V147" i="1" s="1"/>
  <c r="T147" i="1"/>
  <c r="W147" i="1" s="1"/>
  <c r="M148" i="1"/>
  <c r="N148" i="1"/>
  <c r="O148" i="1"/>
  <c r="P148" i="1"/>
  <c r="Q148" i="1"/>
  <c r="R148" i="1"/>
  <c r="S148" i="1"/>
  <c r="U148" i="1" s="1"/>
  <c r="V148" i="1" s="1"/>
  <c r="T148" i="1"/>
  <c r="W148" i="1" s="1"/>
  <c r="M149" i="1"/>
  <c r="N149" i="1"/>
  <c r="O149" i="1"/>
  <c r="P149" i="1"/>
  <c r="Q149" i="1"/>
  <c r="R149" i="1"/>
  <c r="S149" i="1"/>
  <c r="U149" i="1" s="1"/>
  <c r="V149" i="1" s="1"/>
  <c r="T149" i="1"/>
  <c r="W149" i="1" s="1"/>
  <c r="M150" i="1"/>
  <c r="N150" i="1"/>
  <c r="O150" i="1"/>
  <c r="P150" i="1"/>
  <c r="Q150" i="1"/>
  <c r="R150" i="1"/>
  <c r="S150" i="1"/>
  <c r="U150" i="1" s="1"/>
  <c r="V150" i="1" s="1"/>
  <c r="T150" i="1"/>
  <c r="W150" i="1" s="1"/>
  <c r="M151" i="1"/>
  <c r="N151" i="1"/>
  <c r="O151" i="1"/>
  <c r="P151" i="1"/>
  <c r="Q151" i="1"/>
  <c r="R151" i="1"/>
  <c r="S151" i="1"/>
  <c r="U151" i="1" s="1"/>
  <c r="V151" i="1" s="1"/>
  <c r="T151" i="1"/>
  <c r="W151" i="1" s="1"/>
  <c r="M152" i="1"/>
  <c r="N152" i="1"/>
  <c r="O152" i="1"/>
  <c r="P152" i="1"/>
  <c r="Q152" i="1"/>
  <c r="R152" i="1"/>
  <c r="S152" i="1"/>
  <c r="U152" i="1" s="1"/>
  <c r="V152" i="1" s="1"/>
  <c r="T152" i="1"/>
  <c r="W152" i="1" s="1"/>
  <c r="M153" i="1"/>
  <c r="N153" i="1"/>
  <c r="O153" i="1"/>
  <c r="P153" i="1"/>
  <c r="Q153" i="1"/>
  <c r="R153" i="1"/>
  <c r="S153" i="1"/>
  <c r="U153" i="1" s="1"/>
  <c r="V153" i="1" s="1"/>
  <c r="T153" i="1"/>
  <c r="W153" i="1" s="1"/>
  <c r="M154" i="1"/>
  <c r="N154" i="1"/>
  <c r="O154" i="1"/>
  <c r="P154" i="1"/>
  <c r="Q154" i="1"/>
  <c r="R154" i="1"/>
  <c r="S154" i="1"/>
  <c r="U154" i="1" s="1"/>
  <c r="V154" i="1" s="1"/>
  <c r="T154" i="1"/>
  <c r="W154" i="1" s="1"/>
  <c r="M155" i="1"/>
  <c r="N155" i="1"/>
  <c r="O155" i="1"/>
  <c r="P155" i="1"/>
  <c r="Q155" i="1"/>
  <c r="R155" i="1"/>
  <c r="S155" i="1"/>
  <c r="U155" i="1" s="1"/>
  <c r="V155" i="1" s="1"/>
  <c r="T155" i="1"/>
  <c r="W155" i="1" s="1"/>
  <c r="M156" i="1"/>
  <c r="N156" i="1"/>
  <c r="O156" i="1"/>
  <c r="P156" i="1"/>
  <c r="Q156" i="1"/>
  <c r="R156" i="1"/>
  <c r="S156" i="1"/>
  <c r="U156" i="1" s="1"/>
  <c r="V156" i="1" s="1"/>
  <c r="T156" i="1"/>
  <c r="W156" i="1" s="1"/>
  <c r="M157" i="1"/>
  <c r="N157" i="1"/>
  <c r="O157" i="1"/>
  <c r="P157" i="1"/>
  <c r="Q157" i="1"/>
  <c r="R157" i="1"/>
  <c r="S157" i="1"/>
  <c r="U157" i="1" s="1"/>
  <c r="V157" i="1" s="1"/>
  <c r="T157" i="1"/>
  <c r="W157" i="1" s="1"/>
  <c r="M158" i="1"/>
  <c r="N158" i="1"/>
  <c r="O158" i="1"/>
  <c r="P158" i="1"/>
  <c r="Q158" i="1"/>
  <c r="R158" i="1"/>
  <c r="S158" i="1"/>
  <c r="U158" i="1" s="1"/>
  <c r="V158" i="1" s="1"/>
  <c r="T158" i="1"/>
  <c r="W158" i="1" s="1"/>
  <c r="M159" i="1"/>
  <c r="N159" i="1"/>
  <c r="O159" i="1"/>
  <c r="P159" i="1"/>
  <c r="Q159" i="1"/>
  <c r="R159" i="1"/>
  <c r="S159" i="1"/>
  <c r="U159" i="1" s="1"/>
  <c r="V159" i="1" s="1"/>
  <c r="T159" i="1"/>
  <c r="W159" i="1" s="1"/>
  <c r="M160" i="1"/>
  <c r="N160" i="1"/>
  <c r="O160" i="1"/>
  <c r="P160" i="1"/>
  <c r="Q160" i="1"/>
  <c r="R160" i="1"/>
  <c r="S160" i="1"/>
  <c r="U160" i="1" s="1"/>
  <c r="V160" i="1" s="1"/>
  <c r="T160" i="1"/>
  <c r="W160" i="1" s="1"/>
  <c r="M161" i="1"/>
  <c r="N161" i="1"/>
  <c r="O161" i="1"/>
  <c r="P161" i="1"/>
  <c r="Q161" i="1"/>
  <c r="R161" i="1"/>
  <c r="S161" i="1"/>
  <c r="U161" i="1" s="1"/>
  <c r="V161" i="1" s="1"/>
  <c r="T161" i="1"/>
  <c r="W161" i="1" s="1"/>
  <c r="M162" i="1"/>
  <c r="N162" i="1"/>
  <c r="O162" i="1"/>
  <c r="P162" i="1"/>
  <c r="Q162" i="1"/>
  <c r="R162" i="1"/>
  <c r="S162" i="1"/>
  <c r="U162" i="1" s="1"/>
  <c r="V162" i="1" s="1"/>
  <c r="T162" i="1"/>
  <c r="W162" i="1" s="1"/>
  <c r="M163" i="1"/>
  <c r="N163" i="1"/>
  <c r="O163" i="1"/>
  <c r="P163" i="1"/>
  <c r="Q163" i="1"/>
  <c r="R163" i="1"/>
  <c r="S163" i="1"/>
  <c r="U163" i="1" s="1"/>
  <c r="V163" i="1" s="1"/>
  <c r="T163" i="1"/>
  <c r="W163" i="1" s="1"/>
  <c r="M164" i="1"/>
  <c r="N164" i="1"/>
  <c r="O164" i="1"/>
  <c r="P164" i="1"/>
  <c r="Q164" i="1"/>
  <c r="R164" i="1"/>
  <c r="S164" i="1"/>
  <c r="U164" i="1" s="1"/>
  <c r="V164" i="1" s="1"/>
  <c r="T164" i="1"/>
  <c r="W164" i="1" s="1"/>
  <c r="M165" i="1"/>
  <c r="N165" i="1"/>
  <c r="O165" i="1"/>
  <c r="P165" i="1"/>
  <c r="Q165" i="1"/>
  <c r="R165" i="1"/>
  <c r="S165" i="1"/>
  <c r="U165" i="1" s="1"/>
  <c r="V165" i="1" s="1"/>
  <c r="T165" i="1"/>
  <c r="W165" i="1" s="1"/>
  <c r="M166" i="1"/>
  <c r="N166" i="1"/>
  <c r="O166" i="1"/>
  <c r="P166" i="1"/>
  <c r="Q166" i="1"/>
  <c r="R166" i="1"/>
  <c r="S166" i="1"/>
  <c r="U166" i="1" s="1"/>
  <c r="V166" i="1" s="1"/>
  <c r="T166" i="1"/>
  <c r="W166" i="1" s="1"/>
  <c r="M167" i="1"/>
  <c r="N167" i="1"/>
  <c r="O167" i="1"/>
  <c r="P167" i="1"/>
  <c r="Q167" i="1"/>
  <c r="R167" i="1"/>
  <c r="S167" i="1"/>
  <c r="U167" i="1" s="1"/>
  <c r="V167" i="1" s="1"/>
  <c r="T167" i="1"/>
  <c r="W167" i="1" s="1"/>
  <c r="M168" i="1"/>
  <c r="N168" i="1"/>
  <c r="O168" i="1"/>
  <c r="P168" i="1"/>
  <c r="Q168" i="1"/>
  <c r="R168" i="1"/>
  <c r="S168" i="1"/>
  <c r="U168" i="1" s="1"/>
  <c r="V168" i="1" s="1"/>
  <c r="T168" i="1"/>
  <c r="W168" i="1" s="1"/>
  <c r="M169" i="1"/>
  <c r="N169" i="1"/>
  <c r="O169" i="1"/>
  <c r="P169" i="1"/>
  <c r="Q169" i="1"/>
  <c r="R169" i="1"/>
  <c r="S169" i="1"/>
  <c r="U169" i="1" s="1"/>
  <c r="V169" i="1" s="1"/>
  <c r="T169" i="1"/>
  <c r="W169" i="1" s="1"/>
  <c r="M170" i="1"/>
  <c r="N170" i="1"/>
  <c r="O170" i="1"/>
  <c r="P170" i="1"/>
  <c r="Q170" i="1"/>
  <c r="R170" i="1"/>
  <c r="S170" i="1"/>
  <c r="U170" i="1" s="1"/>
  <c r="V170" i="1" s="1"/>
  <c r="T170" i="1"/>
  <c r="W170" i="1" s="1"/>
  <c r="M171" i="1"/>
  <c r="N171" i="1"/>
  <c r="O171" i="1"/>
  <c r="P171" i="1"/>
  <c r="Q171" i="1"/>
  <c r="R171" i="1"/>
  <c r="S171" i="1"/>
  <c r="U171" i="1" s="1"/>
  <c r="V171" i="1" s="1"/>
  <c r="T171" i="1"/>
  <c r="W171" i="1" s="1"/>
  <c r="M172" i="1"/>
  <c r="N172" i="1"/>
  <c r="O172" i="1"/>
  <c r="P172" i="1"/>
  <c r="Q172" i="1"/>
  <c r="R172" i="1"/>
  <c r="S172" i="1"/>
  <c r="U172" i="1" s="1"/>
  <c r="V172" i="1" s="1"/>
  <c r="T172" i="1"/>
  <c r="W172" i="1" s="1"/>
  <c r="M173" i="1"/>
  <c r="N173" i="1"/>
  <c r="O173" i="1"/>
  <c r="P173" i="1"/>
  <c r="Q173" i="1"/>
  <c r="R173" i="1"/>
  <c r="S173" i="1"/>
  <c r="U173" i="1" s="1"/>
  <c r="V173" i="1" s="1"/>
  <c r="T173" i="1"/>
  <c r="W173" i="1" s="1"/>
  <c r="M174" i="1"/>
  <c r="N174" i="1"/>
  <c r="O174" i="1"/>
  <c r="P174" i="1"/>
  <c r="Q174" i="1"/>
  <c r="R174" i="1"/>
  <c r="S174" i="1"/>
  <c r="U174" i="1" s="1"/>
  <c r="V174" i="1" s="1"/>
  <c r="T174" i="1"/>
  <c r="W174" i="1" s="1"/>
  <c r="M175" i="1"/>
  <c r="N175" i="1"/>
  <c r="O175" i="1"/>
  <c r="P175" i="1"/>
  <c r="Q175" i="1"/>
  <c r="R175" i="1"/>
  <c r="S175" i="1"/>
  <c r="U175" i="1" s="1"/>
  <c r="V175" i="1" s="1"/>
  <c r="T175" i="1"/>
  <c r="W175" i="1" s="1"/>
  <c r="M176" i="1"/>
  <c r="N176" i="1"/>
  <c r="O176" i="1"/>
  <c r="P176" i="1"/>
  <c r="Q176" i="1"/>
  <c r="R176" i="1"/>
  <c r="S176" i="1"/>
  <c r="U176" i="1" s="1"/>
  <c r="V176" i="1" s="1"/>
  <c r="T176" i="1"/>
  <c r="W176" i="1" s="1"/>
  <c r="M177" i="1"/>
  <c r="N177" i="1"/>
  <c r="O177" i="1"/>
  <c r="P177" i="1"/>
  <c r="Q177" i="1"/>
  <c r="R177" i="1"/>
  <c r="S177" i="1"/>
  <c r="U177" i="1" s="1"/>
  <c r="V177" i="1" s="1"/>
  <c r="T177" i="1"/>
  <c r="W177" i="1" s="1"/>
  <c r="M178" i="1"/>
  <c r="N178" i="1"/>
  <c r="O178" i="1"/>
  <c r="P178" i="1"/>
  <c r="Q178" i="1"/>
  <c r="R178" i="1"/>
  <c r="S178" i="1"/>
  <c r="U178" i="1" s="1"/>
  <c r="V178" i="1" s="1"/>
  <c r="T178" i="1"/>
  <c r="W178" i="1" s="1"/>
  <c r="M179" i="1"/>
  <c r="N179" i="1"/>
  <c r="O179" i="1"/>
  <c r="P179" i="1"/>
  <c r="Q179" i="1"/>
  <c r="R179" i="1"/>
  <c r="S179" i="1"/>
  <c r="U179" i="1" s="1"/>
  <c r="V179" i="1" s="1"/>
  <c r="T179" i="1"/>
  <c r="W179" i="1" s="1"/>
  <c r="M180" i="1"/>
  <c r="N180" i="1"/>
  <c r="O180" i="1"/>
  <c r="P180" i="1"/>
  <c r="Q180" i="1"/>
  <c r="R180" i="1"/>
  <c r="S180" i="1"/>
  <c r="U180" i="1" s="1"/>
  <c r="V180" i="1" s="1"/>
  <c r="T180" i="1"/>
  <c r="W180" i="1" s="1"/>
  <c r="M181" i="1"/>
  <c r="N181" i="1"/>
  <c r="O181" i="1"/>
  <c r="P181" i="1"/>
  <c r="Q181" i="1"/>
  <c r="R181" i="1"/>
  <c r="S181" i="1"/>
  <c r="U181" i="1" s="1"/>
  <c r="V181" i="1" s="1"/>
  <c r="T181" i="1"/>
  <c r="W181" i="1" s="1"/>
  <c r="M182" i="1"/>
  <c r="N182" i="1"/>
  <c r="O182" i="1"/>
  <c r="P182" i="1"/>
  <c r="Q182" i="1"/>
  <c r="R182" i="1"/>
  <c r="S182" i="1"/>
  <c r="U182" i="1" s="1"/>
  <c r="V182" i="1" s="1"/>
  <c r="T182" i="1"/>
  <c r="W182" i="1" s="1"/>
  <c r="M183" i="1"/>
  <c r="N183" i="1"/>
  <c r="O183" i="1"/>
  <c r="P183" i="1"/>
  <c r="Q183" i="1"/>
  <c r="R183" i="1"/>
  <c r="S183" i="1"/>
  <c r="U183" i="1" s="1"/>
  <c r="V183" i="1" s="1"/>
  <c r="T183" i="1"/>
  <c r="W183" i="1" s="1"/>
  <c r="M184" i="1"/>
  <c r="N184" i="1"/>
  <c r="O184" i="1"/>
  <c r="P184" i="1"/>
  <c r="Q184" i="1"/>
  <c r="R184" i="1"/>
  <c r="S184" i="1"/>
  <c r="U184" i="1" s="1"/>
  <c r="V184" i="1" s="1"/>
  <c r="T184" i="1"/>
  <c r="W184" i="1" s="1"/>
  <c r="M185" i="1"/>
  <c r="N185" i="1"/>
  <c r="O185" i="1"/>
  <c r="P185" i="1"/>
  <c r="Q185" i="1"/>
  <c r="R185" i="1"/>
  <c r="S185" i="1"/>
  <c r="U185" i="1" s="1"/>
  <c r="V185" i="1" s="1"/>
  <c r="T185" i="1"/>
  <c r="W185" i="1" s="1"/>
  <c r="M186" i="1"/>
  <c r="N186" i="1"/>
  <c r="O186" i="1"/>
  <c r="P186" i="1"/>
  <c r="Q186" i="1"/>
  <c r="R186" i="1"/>
  <c r="S186" i="1"/>
  <c r="U186" i="1" s="1"/>
  <c r="V186" i="1" s="1"/>
  <c r="T186" i="1"/>
  <c r="W186" i="1" s="1"/>
  <c r="M187" i="1"/>
  <c r="N187" i="1"/>
  <c r="O187" i="1"/>
  <c r="P187" i="1"/>
  <c r="Q187" i="1"/>
  <c r="R187" i="1"/>
  <c r="S187" i="1"/>
  <c r="U187" i="1" s="1"/>
  <c r="V187" i="1" s="1"/>
  <c r="T187" i="1"/>
  <c r="W187" i="1" s="1"/>
  <c r="M188" i="1"/>
  <c r="N188" i="1"/>
  <c r="O188" i="1"/>
  <c r="P188" i="1"/>
  <c r="Q188" i="1"/>
  <c r="R188" i="1"/>
  <c r="S188" i="1"/>
  <c r="U188" i="1" s="1"/>
  <c r="V188" i="1" s="1"/>
  <c r="T188" i="1"/>
  <c r="W188" i="1" s="1"/>
  <c r="M189" i="1"/>
  <c r="N189" i="1"/>
  <c r="O189" i="1"/>
  <c r="P189" i="1"/>
  <c r="Q189" i="1"/>
  <c r="R189" i="1"/>
  <c r="S189" i="1"/>
  <c r="U189" i="1" s="1"/>
  <c r="V189" i="1" s="1"/>
  <c r="T189" i="1"/>
  <c r="W189" i="1" s="1"/>
  <c r="M190" i="1"/>
  <c r="N190" i="1"/>
  <c r="O190" i="1"/>
  <c r="P190" i="1"/>
  <c r="Q190" i="1"/>
  <c r="R190" i="1"/>
  <c r="S190" i="1"/>
  <c r="U190" i="1" s="1"/>
  <c r="V190" i="1" s="1"/>
  <c r="T190" i="1"/>
  <c r="W190" i="1" s="1"/>
  <c r="M191" i="1"/>
  <c r="N191" i="1"/>
  <c r="O191" i="1"/>
  <c r="P191" i="1"/>
  <c r="Q191" i="1"/>
  <c r="R191" i="1"/>
  <c r="S191" i="1"/>
  <c r="U191" i="1" s="1"/>
  <c r="V191" i="1" s="1"/>
  <c r="T191" i="1"/>
  <c r="W191" i="1" s="1"/>
  <c r="M192" i="1"/>
  <c r="N192" i="1"/>
  <c r="O192" i="1"/>
  <c r="P192" i="1"/>
  <c r="Q192" i="1"/>
  <c r="R192" i="1"/>
  <c r="S192" i="1"/>
  <c r="U192" i="1" s="1"/>
  <c r="V192" i="1" s="1"/>
  <c r="T192" i="1"/>
  <c r="W192" i="1" s="1"/>
  <c r="M193" i="1"/>
  <c r="N193" i="1"/>
  <c r="O193" i="1"/>
  <c r="P193" i="1"/>
  <c r="Q193" i="1"/>
  <c r="R193" i="1"/>
  <c r="S193" i="1"/>
  <c r="U193" i="1" s="1"/>
  <c r="V193" i="1" s="1"/>
  <c r="T193" i="1"/>
  <c r="W193" i="1" s="1"/>
  <c r="M194" i="1"/>
  <c r="N194" i="1"/>
  <c r="O194" i="1"/>
  <c r="P194" i="1"/>
  <c r="Q194" i="1"/>
  <c r="R194" i="1"/>
  <c r="S194" i="1"/>
  <c r="U194" i="1" s="1"/>
  <c r="V194" i="1" s="1"/>
  <c r="T194" i="1"/>
  <c r="W194" i="1" s="1"/>
  <c r="M195" i="1"/>
  <c r="N195" i="1"/>
  <c r="O195" i="1"/>
  <c r="P195" i="1"/>
  <c r="Q195" i="1"/>
  <c r="R195" i="1"/>
  <c r="S195" i="1"/>
  <c r="U195" i="1" s="1"/>
  <c r="V195" i="1" s="1"/>
  <c r="T195" i="1"/>
  <c r="W195" i="1" s="1"/>
  <c r="M196" i="1"/>
  <c r="N196" i="1"/>
  <c r="O196" i="1"/>
  <c r="P196" i="1"/>
  <c r="Q196" i="1"/>
  <c r="R196" i="1"/>
  <c r="S196" i="1"/>
  <c r="U196" i="1" s="1"/>
  <c r="V196" i="1" s="1"/>
  <c r="T196" i="1"/>
  <c r="W196" i="1" s="1"/>
  <c r="M197" i="1"/>
  <c r="N197" i="1"/>
  <c r="O197" i="1"/>
  <c r="P197" i="1"/>
  <c r="Q197" i="1"/>
  <c r="R197" i="1"/>
  <c r="S197" i="1"/>
  <c r="U197" i="1" s="1"/>
  <c r="V197" i="1" s="1"/>
  <c r="T197" i="1"/>
  <c r="W197" i="1" s="1"/>
  <c r="M198" i="1"/>
  <c r="N198" i="1"/>
  <c r="O198" i="1"/>
  <c r="P198" i="1"/>
  <c r="Q198" i="1"/>
  <c r="R198" i="1"/>
  <c r="S198" i="1"/>
  <c r="U198" i="1" s="1"/>
  <c r="V198" i="1" s="1"/>
  <c r="T198" i="1"/>
  <c r="W198" i="1" s="1"/>
  <c r="M199" i="1"/>
  <c r="N199" i="1"/>
  <c r="O199" i="1"/>
  <c r="P199" i="1"/>
  <c r="Q199" i="1"/>
  <c r="R199" i="1"/>
  <c r="S199" i="1"/>
  <c r="U199" i="1" s="1"/>
  <c r="V199" i="1" s="1"/>
  <c r="T199" i="1"/>
  <c r="W199" i="1" s="1"/>
  <c r="M200" i="1"/>
  <c r="N200" i="1"/>
  <c r="O200" i="1"/>
  <c r="P200" i="1"/>
  <c r="Q200" i="1"/>
  <c r="R200" i="1"/>
  <c r="S200" i="1"/>
  <c r="U200" i="1" s="1"/>
  <c r="V200" i="1" s="1"/>
  <c r="T200" i="1"/>
  <c r="W200" i="1" s="1"/>
  <c r="M201" i="1"/>
  <c r="N201" i="1"/>
  <c r="O201" i="1"/>
  <c r="P201" i="1"/>
  <c r="Q201" i="1"/>
  <c r="R201" i="1"/>
  <c r="S201" i="1"/>
  <c r="U201" i="1" s="1"/>
  <c r="V201" i="1" s="1"/>
  <c r="T201" i="1"/>
  <c r="W201" i="1" s="1"/>
  <c r="M202" i="1"/>
  <c r="N202" i="1"/>
  <c r="O202" i="1"/>
  <c r="P202" i="1"/>
  <c r="Q202" i="1"/>
  <c r="R202" i="1"/>
  <c r="S202" i="1"/>
  <c r="U202" i="1" s="1"/>
  <c r="V202" i="1" s="1"/>
  <c r="T202" i="1"/>
  <c r="W202" i="1" s="1"/>
  <c r="M203" i="1"/>
  <c r="N203" i="1"/>
  <c r="O203" i="1"/>
  <c r="P203" i="1"/>
  <c r="Q203" i="1"/>
  <c r="R203" i="1"/>
  <c r="S203" i="1"/>
  <c r="U203" i="1" s="1"/>
  <c r="V203" i="1" s="1"/>
  <c r="T203" i="1"/>
  <c r="W203" i="1" s="1"/>
  <c r="M204" i="1"/>
  <c r="N204" i="1"/>
  <c r="O204" i="1"/>
  <c r="P204" i="1"/>
  <c r="Q204" i="1"/>
  <c r="R204" i="1"/>
  <c r="S204" i="1"/>
  <c r="U204" i="1" s="1"/>
  <c r="V204" i="1" s="1"/>
  <c r="T204" i="1"/>
  <c r="W204" i="1" s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M2" i="2"/>
  <c r="N2" i="2"/>
  <c r="O2" i="2"/>
  <c r="P2" i="2"/>
  <c r="Q2" i="2"/>
  <c r="R2" i="2"/>
  <c r="S2" i="2"/>
  <c r="T2" i="2"/>
  <c r="U2" i="2"/>
  <c r="V2" i="2"/>
  <c r="W2" i="2"/>
  <c r="Y2" i="2"/>
  <c r="M3" i="2"/>
  <c r="N3" i="2"/>
  <c r="O3" i="2"/>
  <c r="P3" i="2"/>
  <c r="Q3" i="2"/>
  <c r="R3" i="2"/>
  <c r="S3" i="2"/>
  <c r="T3" i="2"/>
  <c r="U3" i="2"/>
  <c r="V3" i="2"/>
  <c r="W3" i="2"/>
  <c r="Y3" i="2"/>
  <c r="M4" i="2"/>
  <c r="N4" i="2"/>
  <c r="O4" i="2"/>
  <c r="P4" i="2"/>
  <c r="Q4" i="2"/>
  <c r="R4" i="2"/>
  <c r="S4" i="2"/>
  <c r="T4" i="2"/>
  <c r="U4" i="2"/>
  <c r="V4" i="2"/>
  <c r="W4" i="2"/>
  <c r="Y4" i="2"/>
  <c r="M5" i="2"/>
  <c r="N5" i="2"/>
  <c r="O5" i="2"/>
  <c r="P5" i="2"/>
  <c r="Q5" i="2"/>
  <c r="R5" i="2"/>
  <c r="S5" i="2"/>
  <c r="T5" i="2"/>
  <c r="U5" i="2"/>
  <c r="V5" i="2"/>
  <c r="W5" i="2"/>
  <c r="Y5" i="2"/>
  <c r="M6" i="2"/>
  <c r="N6" i="2"/>
  <c r="O6" i="2"/>
  <c r="P6" i="2"/>
  <c r="Q6" i="2"/>
  <c r="R6" i="2"/>
  <c r="S6" i="2"/>
  <c r="T6" i="2"/>
  <c r="U6" i="2"/>
  <c r="V6" i="2"/>
  <c r="W6" i="2"/>
  <c r="Y6" i="2"/>
  <c r="M7" i="2"/>
  <c r="N7" i="2"/>
  <c r="O7" i="2"/>
  <c r="P7" i="2"/>
  <c r="Q7" i="2"/>
  <c r="R7" i="2"/>
  <c r="S7" i="2"/>
  <c r="T7" i="2"/>
  <c r="U7" i="2"/>
  <c r="V7" i="2"/>
  <c r="W7" i="2"/>
  <c r="Y7" i="2"/>
  <c r="M8" i="2"/>
  <c r="N8" i="2"/>
  <c r="O8" i="2"/>
  <c r="P8" i="2"/>
  <c r="Q8" i="2"/>
  <c r="R8" i="2"/>
  <c r="S8" i="2"/>
  <c r="T8" i="2"/>
  <c r="U8" i="2"/>
  <c r="V8" i="2"/>
  <c r="W8" i="2"/>
  <c r="Y8" i="2"/>
  <c r="M9" i="2"/>
  <c r="N9" i="2"/>
  <c r="O9" i="2"/>
  <c r="P9" i="2"/>
  <c r="Q9" i="2"/>
  <c r="R9" i="2"/>
  <c r="S9" i="2"/>
  <c r="T9" i="2"/>
  <c r="U9" i="2"/>
  <c r="V9" i="2"/>
  <c r="W9" i="2"/>
  <c r="Y9" i="2"/>
  <c r="M10" i="2"/>
  <c r="N10" i="2"/>
  <c r="O10" i="2"/>
  <c r="P10" i="2"/>
  <c r="Q10" i="2"/>
  <c r="R10" i="2"/>
  <c r="S10" i="2"/>
  <c r="T10" i="2"/>
  <c r="U10" i="2"/>
  <c r="V10" i="2"/>
  <c r="W10" i="2"/>
  <c r="Y10" i="2"/>
  <c r="M11" i="2"/>
  <c r="N11" i="2"/>
  <c r="O11" i="2"/>
  <c r="P11" i="2"/>
  <c r="Q11" i="2"/>
  <c r="R11" i="2"/>
  <c r="S11" i="2"/>
  <c r="T11" i="2"/>
  <c r="U11" i="2"/>
  <c r="V11" i="2"/>
  <c r="W11" i="2"/>
  <c r="Y11" i="2"/>
  <c r="M12" i="2"/>
  <c r="N12" i="2"/>
  <c r="O12" i="2"/>
  <c r="P12" i="2"/>
  <c r="Q12" i="2"/>
  <c r="R12" i="2"/>
  <c r="S12" i="2"/>
  <c r="T12" i="2"/>
  <c r="U12" i="2"/>
  <c r="V12" i="2"/>
  <c r="W12" i="2"/>
  <c r="Y12" i="2"/>
  <c r="M13" i="2"/>
  <c r="N13" i="2"/>
  <c r="O13" i="2"/>
  <c r="P13" i="2"/>
  <c r="Q13" i="2"/>
  <c r="R13" i="2"/>
  <c r="S13" i="2"/>
  <c r="T13" i="2"/>
  <c r="U13" i="2"/>
  <c r="V13" i="2"/>
  <c r="W13" i="2"/>
  <c r="Y13" i="2"/>
  <c r="M14" i="2"/>
  <c r="N14" i="2"/>
  <c r="O14" i="2"/>
  <c r="P14" i="2"/>
  <c r="Q14" i="2"/>
  <c r="R14" i="2"/>
  <c r="S14" i="2"/>
  <c r="T14" i="2"/>
  <c r="U14" i="2"/>
  <c r="V14" i="2"/>
  <c r="W14" i="2"/>
  <c r="Y14" i="2"/>
  <c r="M15" i="2"/>
  <c r="N15" i="2"/>
  <c r="O15" i="2"/>
  <c r="P15" i="2"/>
  <c r="Q15" i="2"/>
  <c r="R15" i="2"/>
  <c r="S15" i="2"/>
  <c r="T15" i="2"/>
  <c r="U15" i="2"/>
  <c r="V15" i="2"/>
  <c r="W15" i="2"/>
  <c r="Y15" i="2"/>
  <c r="M16" i="2"/>
  <c r="N16" i="2"/>
  <c r="O16" i="2"/>
  <c r="P16" i="2"/>
  <c r="Q16" i="2"/>
  <c r="R16" i="2"/>
  <c r="S16" i="2"/>
  <c r="T16" i="2"/>
  <c r="U16" i="2"/>
  <c r="V16" i="2"/>
  <c r="W16" i="2"/>
  <c r="Y16" i="2"/>
  <c r="M17" i="2"/>
  <c r="N17" i="2"/>
  <c r="O17" i="2"/>
  <c r="P17" i="2"/>
  <c r="Q17" i="2"/>
  <c r="R17" i="2"/>
  <c r="S17" i="2"/>
  <c r="T17" i="2"/>
  <c r="U17" i="2"/>
  <c r="V17" i="2"/>
  <c r="W17" i="2"/>
  <c r="Y17" i="2"/>
  <c r="M18" i="2"/>
  <c r="N18" i="2"/>
  <c r="O18" i="2"/>
  <c r="P18" i="2"/>
  <c r="Q18" i="2"/>
  <c r="R18" i="2"/>
  <c r="S18" i="2"/>
  <c r="T18" i="2"/>
  <c r="U18" i="2"/>
  <c r="V18" i="2"/>
  <c r="W18" i="2"/>
  <c r="Y18" i="2"/>
  <c r="M19" i="2"/>
  <c r="N19" i="2"/>
  <c r="O19" i="2"/>
  <c r="P19" i="2"/>
  <c r="Q19" i="2"/>
  <c r="R19" i="2"/>
  <c r="S19" i="2"/>
  <c r="T19" i="2"/>
  <c r="U19" i="2"/>
  <c r="V19" i="2"/>
  <c r="W19" i="2"/>
  <c r="Y19" i="2"/>
  <c r="M20" i="2"/>
  <c r="N20" i="2"/>
  <c r="O20" i="2"/>
  <c r="P20" i="2"/>
  <c r="Q20" i="2"/>
  <c r="R20" i="2"/>
  <c r="S20" i="2"/>
  <c r="T20" i="2"/>
  <c r="U20" i="2"/>
  <c r="V20" i="2"/>
  <c r="W20" i="2"/>
  <c r="Y20" i="2"/>
  <c r="M21" i="2"/>
  <c r="N21" i="2"/>
  <c r="O21" i="2"/>
  <c r="P21" i="2"/>
  <c r="Q21" i="2"/>
  <c r="R21" i="2"/>
  <c r="S21" i="2"/>
  <c r="T21" i="2"/>
  <c r="U21" i="2"/>
  <c r="V21" i="2"/>
  <c r="W21" i="2"/>
  <c r="Y21" i="2"/>
  <c r="M22" i="2"/>
  <c r="N22" i="2"/>
  <c r="O22" i="2"/>
  <c r="P22" i="2"/>
  <c r="Q22" i="2"/>
  <c r="R22" i="2"/>
  <c r="S22" i="2"/>
  <c r="T22" i="2"/>
  <c r="U22" i="2"/>
  <c r="V22" i="2"/>
  <c r="W22" i="2"/>
  <c r="Y22" i="2"/>
  <c r="M23" i="2"/>
  <c r="N23" i="2"/>
  <c r="O23" i="2"/>
  <c r="P23" i="2"/>
  <c r="Q23" i="2"/>
  <c r="R23" i="2"/>
  <c r="S23" i="2"/>
  <c r="T23" i="2"/>
  <c r="U23" i="2"/>
  <c r="V23" i="2"/>
  <c r="W23" i="2"/>
  <c r="Y23" i="2"/>
  <c r="M24" i="2"/>
  <c r="N24" i="2"/>
  <c r="O24" i="2"/>
  <c r="P24" i="2"/>
  <c r="Q24" i="2"/>
  <c r="R24" i="2"/>
  <c r="S24" i="2"/>
  <c r="T24" i="2"/>
  <c r="U24" i="2"/>
  <c r="V24" i="2"/>
  <c r="W24" i="2"/>
  <c r="Y24" i="2"/>
  <c r="M25" i="2"/>
  <c r="N25" i="2"/>
  <c r="O25" i="2"/>
  <c r="P25" i="2"/>
  <c r="Q25" i="2"/>
  <c r="R25" i="2"/>
  <c r="S25" i="2"/>
  <c r="T25" i="2"/>
  <c r="U25" i="2"/>
  <c r="V25" i="2"/>
  <c r="W25" i="2"/>
  <c r="Y25" i="2"/>
  <c r="M26" i="2"/>
  <c r="N26" i="2"/>
  <c r="O26" i="2"/>
  <c r="P26" i="2"/>
  <c r="Q26" i="2"/>
  <c r="R26" i="2"/>
  <c r="S26" i="2"/>
  <c r="T26" i="2"/>
  <c r="U26" i="2"/>
  <c r="V26" i="2"/>
  <c r="W26" i="2"/>
  <c r="Y26" i="2"/>
  <c r="M27" i="2"/>
  <c r="N27" i="2"/>
  <c r="O27" i="2"/>
  <c r="P27" i="2"/>
  <c r="Q27" i="2"/>
  <c r="R27" i="2"/>
  <c r="S27" i="2"/>
  <c r="T27" i="2"/>
  <c r="U27" i="2"/>
  <c r="V27" i="2"/>
  <c r="W27" i="2"/>
  <c r="Y27" i="2"/>
  <c r="M28" i="2"/>
  <c r="N28" i="2"/>
  <c r="O28" i="2"/>
  <c r="P28" i="2"/>
  <c r="Q28" i="2"/>
  <c r="R28" i="2"/>
  <c r="S28" i="2"/>
  <c r="T28" i="2"/>
  <c r="U28" i="2"/>
  <c r="V28" i="2"/>
  <c r="W28" i="2"/>
  <c r="Y28" i="2"/>
  <c r="M29" i="2"/>
  <c r="N29" i="2"/>
  <c r="O29" i="2"/>
  <c r="P29" i="2"/>
  <c r="Q29" i="2"/>
  <c r="R29" i="2"/>
  <c r="S29" i="2"/>
  <c r="T29" i="2"/>
  <c r="U29" i="2"/>
  <c r="V29" i="2"/>
  <c r="W29" i="2"/>
  <c r="Y29" i="2"/>
  <c r="M30" i="2"/>
  <c r="N30" i="2"/>
  <c r="O30" i="2"/>
  <c r="P30" i="2"/>
  <c r="Q30" i="2"/>
  <c r="R30" i="2"/>
  <c r="S30" i="2"/>
  <c r="T30" i="2"/>
  <c r="U30" i="2"/>
  <c r="V30" i="2"/>
  <c r="W30" i="2"/>
  <c r="Y30" i="2"/>
  <c r="M31" i="2"/>
  <c r="N31" i="2"/>
  <c r="O31" i="2"/>
  <c r="P31" i="2"/>
  <c r="Q31" i="2"/>
  <c r="R31" i="2"/>
  <c r="S31" i="2"/>
  <c r="T31" i="2"/>
  <c r="U31" i="2"/>
  <c r="V31" i="2"/>
  <c r="W31" i="2"/>
  <c r="Y31" i="2"/>
  <c r="M32" i="2"/>
  <c r="N32" i="2"/>
  <c r="O32" i="2"/>
  <c r="P32" i="2"/>
  <c r="Q32" i="2"/>
  <c r="R32" i="2"/>
  <c r="S32" i="2"/>
  <c r="T32" i="2"/>
  <c r="U32" i="2"/>
  <c r="V32" i="2"/>
  <c r="W32" i="2"/>
  <c r="Y32" i="2"/>
  <c r="M33" i="2"/>
  <c r="N33" i="2"/>
  <c r="O33" i="2"/>
  <c r="P33" i="2"/>
  <c r="Q33" i="2"/>
  <c r="R33" i="2"/>
  <c r="S33" i="2"/>
  <c r="T33" i="2"/>
  <c r="U33" i="2"/>
  <c r="V33" i="2"/>
  <c r="W33" i="2"/>
  <c r="Y33" i="2"/>
  <c r="M34" i="2"/>
  <c r="N34" i="2"/>
  <c r="O34" i="2"/>
  <c r="P34" i="2"/>
  <c r="Q34" i="2"/>
  <c r="R34" i="2"/>
  <c r="S34" i="2"/>
  <c r="T34" i="2"/>
  <c r="U34" i="2"/>
  <c r="V34" i="2"/>
  <c r="W34" i="2"/>
  <c r="Y34" i="2"/>
  <c r="M35" i="2"/>
  <c r="N35" i="2"/>
  <c r="O35" i="2"/>
  <c r="P35" i="2"/>
  <c r="Q35" i="2"/>
  <c r="R35" i="2"/>
  <c r="S35" i="2"/>
  <c r="T35" i="2"/>
  <c r="U35" i="2"/>
  <c r="V35" i="2"/>
  <c r="W35" i="2"/>
  <c r="Y35" i="2"/>
  <c r="M36" i="2"/>
  <c r="N36" i="2"/>
  <c r="O36" i="2"/>
  <c r="P36" i="2"/>
  <c r="Q36" i="2"/>
  <c r="R36" i="2"/>
  <c r="S36" i="2"/>
  <c r="T36" i="2"/>
  <c r="U36" i="2"/>
  <c r="V36" i="2"/>
  <c r="W36" i="2"/>
  <c r="Y36" i="2"/>
  <c r="M37" i="2"/>
  <c r="N37" i="2"/>
  <c r="O37" i="2"/>
  <c r="P37" i="2"/>
  <c r="Q37" i="2"/>
  <c r="R37" i="2"/>
  <c r="S37" i="2"/>
  <c r="T37" i="2"/>
  <c r="U37" i="2"/>
  <c r="V37" i="2"/>
  <c r="W37" i="2"/>
  <c r="Y37" i="2"/>
  <c r="M38" i="2"/>
  <c r="N38" i="2"/>
  <c r="O38" i="2"/>
  <c r="P38" i="2"/>
  <c r="Q38" i="2"/>
  <c r="R38" i="2"/>
  <c r="S38" i="2"/>
  <c r="T38" i="2"/>
  <c r="U38" i="2"/>
  <c r="V38" i="2"/>
  <c r="W38" i="2"/>
  <c r="Y38" i="2"/>
  <c r="M39" i="2"/>
  <c r="N39" i="2"/>
  <c r="O39" i="2"/>
  <c r="P39" i="2"/>
  <c r="Q39" i="2"/>
  <c r="R39" i="2"/>
  <c r="S39" i="2"/>
  <c r="T39" i="2"/>
  <c r="U39" i="2"/>
  <c r="V39" i="2"/>
  <c r="W39" i="2"/>
  <c r="Y39" i="2"/>
  <c r="M40" i="2"/>
  <c r="N40" i="2"/>
  <c r="O40" i="2"/>
  <c r="P40" i="2"/>
  <c r="Q40" i="2"/>
  <c r="R40" i="2"/>
  <c r="S40" i="2"/>
  <c r="T40" i="2"/>
  <c r="U40" i="2"/>
  <c r="V40" i="2"/>
  <c r="W40" i="2"/>
  <c r="Y40" i="2"/>
  <c r="M41" i="2"/>
  <c r="N41" i="2"/>
  <c r="O41" i="2"/>
  <c r="P41" i="2"/>
  <c r="Q41" i="2"/>
  <c r="R41" i="2"/>
  <c r="S41" i="2"/>
  <c r="T41" i="2"/>
  <c r="U41" i="2"/>
  <c r="V41" i="2"/>
  <c r="W41" i="2"/>
  <c r="Y41" i="2"/>
  <c r="M42" i="2"/>
  <c r="N42" i="2"/>
  <c r="O42" i="2"/>
  <c r="P42" i="2"/>
  <c r="Q42" i="2"/>
  <c r="R42" i="2"/>
  <c r="S42" i="2"/>
  <c r="T42" i="2"/>
  <c r="U42" i="2"/>
  <c r="V42" i="2"/>
  <c r="W42" i="2"/>
  <c r="Y42" i="2"/>
  <c r="M43" i="2"/>
  <c r="N43" i="2"/>
  <c r="O43" i="2"/>
  <c r="P43" i="2"/>
  <c r="Q43" i="2"/>
  <c r="R43" i="2"/>
  <c r="S43" i="2"/>
  <c r="T43" i="2"/>
  <c r="U43" i="2"/>
  <c r="V43" i="2"/>
  <c r="W43" i="2"/>
  <c r="Y43" i="2"/>
  <c r="M44" i="2"/>
  <c r="N44" i="2"/>
  <c r="O44" i="2"/>
  <c r="P44" i="2"/>
  <c r="Q44" i="2"/>
  <c r="R44" i="2"/>
  <c r="S44" i="2"/>
  <c r="T44" i="2"/>
  <c r="U44" i="2"/>
  <c r="V44" i="2"/>
  <c r="W44" i="2"/>
  <c r="Y44" i="2"/>
  <c r="M45" i="2"/>
  <c r="N45" i="2"/>
  <c r="O45" i="2"/>
  <c r="P45" i="2"/>
  <c r="Q45" i="2"/>
  <c r="R45" i="2"/>
  <c r="S45" i="2"/>
  <c r="T45" i="2"/>
  <c r="U45" i="2"/>
  <c r="V45" i="2"/>
  <c r="W45" i="2"/>
  <c r="Y45" i="2"/>
  <c r="M46" i="2"/>
  <c r="N46" i="2"/>
  <c r="O46" i="2"/>
  <c r="P46" i="2"/>
  <c r="Q46" i="2"/>
  <c r="R46" i="2"/>
  <c r="S46" i="2"/>
  <c r="T46" i="2"/>
  <c r="U46" i="2"/>
  <c r="V46" i="2"/>
  <c r="W46" i="2"/>
  <c r="Y46" i="2"/>
  <c r="M47" i="2"/>
  <c r="N47" i="2"/>
  <c r="O47" i="2"/>
  <c r="P47" i="2"/>
  <c r="Q47" i="2"/>
  <c r="R47" i="2"/>
  <c r="S47" i="2"/>
  <c r="T47" i="2"/>
  <c r="U47" i="2"/>
  <c r="V47" i="2"/>
  <c r="W47" i="2"/>
  <c r="Y47" i="2"/>
  <c r="M48" i="2"/>
  <c r="N48" i="2"/>
  <c r="O48" i="2"/>
  <c r="P48" i="2"/>
  <c r="Q48" i="2"/>
  <c r="R48" i="2"/>
  <c r="S48" i="2"/>
  <c r="T48" i="2"/>
  <c r="U48" i="2"/>
  <c r="V48" i="2"/>
  <c r="W48" i="2"/>
  <c r="Y48" i="2"/>
  <c r="M49" i="2"/>
  <c r="N49" i="2"/>
  <c r="O49" i="2"/>
  <c r="P49" i="2"/>
  <c r="Q49" i="2"/>
  <c r="R49" i="2"/>
  <c r="S49" i="2"/>
  <c r="T49" i="2"/>
  <c r="U49" i="2"/>
  <c r="V49" i="2"/>
  <c r="W49" i="2"/>
  <c r="Y49" i="2"/>
  <c r="M50" i="2"/>
  <c r="N50" i="2"/>
  <c r="O50" i="2"/>
  <c r="P50" i="2"/>
  <c r="Q50" i="2"/>
  <c r="R50" i="2"/>
  <c r="S50" i="2"/>
  <c r="T50" i="2"/>
  <c r="U50" i="2"/>
  <c r="V50" i="2"/>
  <c r="W50" i="2"/>
  <c r="Y50" i="2"/>
  <c r="M51" i="2"/>
  <c r="N51" i="2"/>
  <c r="O51" i="2"/>
  <c r="P51" i="2"/>
  <c r="Q51" i="2"/>
  <c r="R51" i="2"/>
  <c r="S51" i="2"/>
  <c r="T51" i="2"/>
  <c r="U51" i="2"/>
  <c r="V51" i="2"/>
  <c r="W51" i="2"/>
  <c r="Y51" i="2"/>
  <c r="M52" i="2"/>
  <c r="N52" i="2"/>
  <c r="O52" i="2"/>
  <c r="P52" i="2"/>
  <c r="Q52" i="2"/>
  <c r="R52" i="2"/>
  <c r="S52" i="2"/>
  <c r="T52" i="2"/>
  <c r="U52" i="2"/>
  <c r="V52" i="2"/>
  <c r="W52" i="2"/>
  <c r="Y52" i="2"/>
  <c r="M53" i="2"/>
  <c r="N53" i="2"/>
  <c r="O53" i="2"/>
  <c r="P53" i="2"/>
  <c r="Q53" i="2"/>
  <c r="R53" i="2"/>
  <c r="S53" i="2"/>
  <c r="T53" i="2"/>
  <c r="U53" i="2"/>
  <c r="V53" i="2"/>
  <c r="W53" i="2"/>
  <c r="Y53" i="2"/>
  <c r="M54" i="2"/>
  <c r="N54" i="2"/>
  <c r="O54" i="2"/>
  <c r="P54" i="2"/>
  <c r="Q54" i="2"/>
  <c r="R54" i="2"/>
  <c r="S54" i="2"/>
  <c r="T54" i="2"/>
  <c r="U54" i="2"/>
  <c r="V54" i="2"/>
  <c r="W54" i="2"/>
  <c r="Y54" i="2"/>
  <c r="M55" i="2"/>
  <c r="N55" i="2"/>
  <c r="O55" i="2"/>
  <c r="P55" i="2"/>
  <c r="Q55" i="2"/>
  <c r="R55" i="2"/>
  <c r="S55" i="2"/>
  <c r="T55" i="2"/>
  <c r="U55" i="2"/>
  <c r="V55" i="2"/>
  <c r="W55" i="2"/>
  <c r="Y55" i="2"/>
  <c r="M56" i="2"/>
  <c r="N56" i="2"/>
  <c r="O56" i="2"/>
  <c r="P56" i="2"/>
  <c r="Q56" i="2"/>
  <c r="R56" i="2"/>
  <c r="S56" i="2"/>
  <c r="T56" i="2"/>
  <c r="U56" i="2"/>
  <c r="V56" i="2"/>
  <c r="W56" i="2"/>
  <c r="Y56" i="2"/>
  <c r="M57" i="2"/>
  <c r="N57" i="2"/>
  <c r="O57" i="2"/>
  <c r="P57" i="2"/>
  <c r="Q57" i="2"/>
  <c r="R57" i="2"/>
  <c r="S57" i="2"/>
  <c r="T57" i="2"/>
  <c r="U57" i="2"/>
  <c r="V57" i="2"/>
  <c r="W57" i="2"/>
  <c r="Y57" i="2"/>
  <c r="M58" i="2"/>
  <c r="N58" i="2"/>
  <c r="O58" i="2"/>
  <c r="P58" i="2"/>
  <c r="Q58" i="2"/>
  <c r="R58" i="2"/>
  <c r="S58" i="2"/>
  <c r="T58" i="2"/>
  <c r="U58" i="2"/>
  <c r="V58" i="2"/>
  <c r="W58" i="2"/>
  <c r="Y58" i="2"/>
  <c r="M59" i="2"/>
  <c r="N59" i="2"/>
  <c r="O59" i="2"/>
  <c r="P59" i="2"/>
  <c r="Q59" i="2"/>
  <c r="R59" i="2"/>
  <c r="S59" i="2"/>
  <c r="T59" i="2"/>
  <c r="U59" i="2"/>
  <c r="V59" i="2"/>
  <c r="W59" i="2"/>
  <c r="Y59" i="2"/>
  <c r="M60" i="2"/>
  <c r="N60" i="2"/>
  <c r="O60" i="2"/>
  <c r="P60" i="2"/>
  <c r="Q60" i="2"/>
  <c r="R60" i="2"/>
  <c r="S60" i="2"/>
  <c r="T60" i="2"/>
  <c r="U60" i="2"/>
  <c r="V60" i="2"/>
  <c r="W60" i="2"/>
  <c r="Y60" i="2"/>
  <c r="M61" i="2"/>
  <c r="N61" i="2"/>
  <c r="O61" i="2"/>
  <c r="P61" i="2"/>
  <c r="Q61" i="2"/>
  <c r="R61" i="2"/>
  <c r="S61" i="2"/>
  <c r="T61" i="2"/>
  <c r="U61" i="2"/>
  <c r="V61" i="2"/>
  <c r="W61" i="2"/>
  <c r="Y61" i="2"/>
  <c r="M62" i="2"/>
  <c r="N62" i="2"/>
  <c r="O62" i="2"/>
  <c r="P62" i="2"/>
  <c r="Q62" i="2"/>
  <c r="R62" i="2"/>
  <c r="S62" i="2"/>
  <c r="T62" i="2"/>
  <c r="U62" i="2"/>
  <c r="V62" i="2"/>
  <c r="W62" i="2"/>
  <c r="Y62" i="2"/>
  <c r="M63" i="2"/>
  <c r="N63" i="2"/>
  <c r="O63" i="2"/>
  <c r="P63" i="2"/>
  <c r="Q63" i="2"/>
  <c r="R63" i="2"/>
  <c r="S63" i="2"/>
  <c r="T63" i="2"/>
  <c r="U63" i="2"/>
  <c r="V63" i="2"/>
  <c r="W63" i="2"/>
  <c r="Y63" i="2"/>
  <c r="M64" i="2"/>
  <c r="N64" i="2"/>
  <c r="O64" i="2"/>
  <c r="P64" i="2"/>
  <c r="Q64" i="2"/>
  <c r="R64" i="2"/>
  <c r="S64" i="2"/>
  <c r="T64" i="2"/>
  <c r="U64" i="2"/>
  <c r="V64" i="2"/>
  <c r="W64" i="2"/>
  <c r="Y64" i="2"/>
  <c r="M65" i="2"/>
  <c r="N65" i="2"/>
  <c r="O65" i="2"/>
  <c r="P65" i="2"/>
  <c r="Q65" i="2"/>
  <c r="R65" i="2"/>
  <c r="S65" i="2"/>
  <c r="T65" i="2"/>
  <c r="U65" i="2"/>
  <c r="V65" i="2"/>
  <c r="W65" i="2"/>
  <c r="Y65" i="2"/>
  <c r="M66" i="2"/>
  <c r="N66" i="2"/>
  <c r="O66" i="2"/>
  <c r="P66" i="2"/>
  <c r="Q66" i="2"/>
  <c r="R66" i="2"/>
  <c r="S66" i="2"/>
  <c r="T66" i="2"/>
  <c r="U66" i="2"/>
  <c r="V66" i="2"/>
  <c r="W66" i="2"/>
  <c r="Y66" i="2"/>
  <c r="M67" i="2"/>
  <c r="N67" i="2"/>
  <c r="O67" i="2"/>
  <c r="P67" i="2"/>
  <c r="Q67" i="2"/>
  <c r="R67" i="2"/>
  <c r="S67" i="2"/>
  <c r="T67" i="2"/>
  <c r="U67" i="2"/>
  <c r="V67" i="2"/>
  <c r="W67" i="2"/>
  <c r="Y67" i="2"/>
  <c r="M68" i="2"/>
  <c r="N68" i="2"/>
  <c r="O68" i="2"/>
  <c r="P68" i="2"/>
  <c r="Q68" i="2"/>
  <c r="R68" i="2"/>
  <c r="S68" i="2"/>
  <c r="T68" i="2"/>
  <c r="U68" i="2"/>
  <c r="V68" i="2"/>
  <c r="W68" i="2"/>
  <c r="Y68" i="2"/>
  <c r="M69" i="2"/>
  <c r="N69" i="2"/>
  <c r="O69" i="2"/>
  <c r="P69" i="2"/>
  <c r="Q69" i="2"/>
  <c r="R69" i="2"/>
  <c r="S69" i="2"/>
  <c r="T69" i="2"/>
  <c r="U69" i="2"/>
  <c r="V69" i="2"/>
  <c r="W69" i="2"/>
  <c r="Y69" i="2"/>
  <c r="M70" i="2"/>
  <c r="N70" i="2"/>
  <c r="O70" i="2"/>
  <c r="P70" i="2"/>
  <c r="Q70" i="2"/>
  <c r="R70" i="2"/>
  <c r="S70" i="2"/>
  <c r="T70" i="2"/>
  <c r="U70" i="2"/>
  <c r="V70" i="2"/>
  <c r="W70" i="2"/>
  <c r="Y70" i="2"/>
  <c r="M71" i="2"/>
  <c r="N71" i="2"/>
  <c r="O71" i="2"/>
  <c r="P71" i="2"/>
  <c r="Q71" i="2"/>
  <c r="R71" i="2"/>
  <c r="S71" i="2"/>
  <c r="T71" i="2"/>
  <c r="U71" i="2"/>
  <c r="V71" i="2"/>
  <c r="W71" i="2"/>
  <c r="Y71" i="2"/>
  <c r="M72" i="2"/>
  <c r="N72" i="2"/>
  <c r="O72" i="2"/>
  <c r="P72" i="2"/>
  <c r="Q72" i="2"/>
  <c r="R72" i="2"/>
  <c r="S72" i="2"/>
  <c r="T72" i="2"/>
  <c r="U72" i="2"/>
  <c r="V72" i="2"/>
  <c r="W72" i="2"/>
  <c r="Y72" i="2"/>
  <c r="M73" i="2"/>
  <c r="N73" i="2"/>
  <c r="O73" i="2"/>
  <c r="P73" i="2"/>
  <c r="Q73" i="2"/>
  <c r="R73" i="2"/>
  <c r="S73" i="2"/>
  <c r="T73" i="2"/>
  <c r="U73" i="2"/>
  <c r="V73" i="2"/>
  <c r="W73" i="2"/>
  <c r="Y73" i="2"/>
  <c r="M74" i="2"/>
  <c r="N74" i="2"/>
  <c r="O74" i="2"/>
  <c r="P74" i="2"/>
  <c r="Q74" i="2"/>
  <c r="R74" i="2"/>
  <c r="S74" i="2"/>
  <c r="T74" i="2"/>
  <c r="U74" i="2"/>
  <c r="V74" i="2"/>
  <c r="W74" i="2"/>
  <c r="Y74" i="2"/>
  <c r="M75" i="2"/>
  <c r="N75" i="2"/>
  <c r="O75" i="2"/>
  <c r="P75" i="2"/>
  <c r="Q75" i="2"/>
  <c r="R75" i="2"/>
  <c r="S75" i="2"/>
  <c r="T75" i="2"/>
  <c r="U75" i="2"/>
  <c r="V75" i="2"/>
  <c r="W75" i="2"/>
  <c r="Y75" i="2"/>
  <c r="M76" i="2"/>
  <c r="N76" i="2"/>
  <c r="O76" i="2"/>
  <c r="P76" i="2"/>
  <c r="Q76" i="2"/>
  <c r="R76" i="2"/>
  <c r="S76" i="2"/>
  <c r="T76" i="2"/>
  <c r="U76" i="2"/>
  <c r="V76" i="2"/>
  <c r="W76" i="2"/>
  <c r="Y76" i="2"/>
  <c r="M77" i="2"/>
  <c r="N77" i="2"/>
  <c r="O77" i="2"/>
  <c r="P77" i="2"/>
  <c r="Q77" i="2"/>
  <c r="R77" i="2"/>
  <c r="S77" i="2"/>
  <c r="T77" i="2"/>
  <c r="U77" i="2"/>
  <c r="V77" i="2"/>
  <c r="W77" i="2"/>
  <c r="Y77" i="2"/>
  <c r="M78" i="2"/>
  <c r="N78" i="2"/>
  <c r="O78" i="2"/>
  <c r="P78" i="2"/>
  <c r="Q78" i="2"/>
  <c r="R78" i="2"/>
  <c r="S78" i="2"/>
  <c r="T78" i="2"/>
  <c r="U78" i="2"/>
  <c r="V78" i="2"/>
  <c r="W78" i="2"/>
  <c r="Y78" i="2"/>
  <c r="M79" i="2"/>
  <c r="N79" i="2"/>
  <c r="O79" i="2"/>
  <c r="P79" i="2"/>
  <c r="Q79" i="2"/>
  <c r="R79" i="2"/>
  <c r="S79" i="2"/>
  <c r="T79" i="2"/>
  <c r="U79" i="2"/>
  <c r="V79" i="2"/>
  <c r="W79" i="2"/>
  <c r="Y79" i="2"/>
  <c r="M80" i="2"/>
  <c r="N80" i="2"/>
  <c r="O80" i="2"/>
  <c r="P80" i="2"/>
  <c r="Q80" i="2"/>
  <c r="R80" i="2"/>
  <c r="S80" i="2"/>
  <c r="T80" i="2"/>
  <c r="U80" i="2"/>
  <c r="V80" i="2"/>
  <c r="W80" i="2"/>
  <c r="Y80" i="2"/>
  <c r="M81" i="2"/>
  <c r="N81" i="2"/>
  <c r="O81" i="2"/>
  <c r="P81" i="2"/>
  <c r="Q81" i="2"/>
  <c r="R81" i="2"/>
  <c r="S81" i="2"/>
  <c r="T81" i="2"/>
  <c r="U81" i="2"/>
  <c r="V81" i="2"/>
  <c r="W81" i="2"/>
  <c r="Y81" i="2"/>
  <c r="M82" i="2"/>
  <c r="N82" i="2"/>
  <c r="O82" i="2"/>
  <c r="P82" i="2"/>
  <c r="Q82" i="2"/>
  <c r="R82" i="2"/>
  <c r="S82" i="2"/>
  <c r="T82" i="2"/>
  <c r="U82" i="2"/>
  <c r="V82" i="2"/>
  <c r="W82" i="2"/>
  <c r="Y82" i="2"/>
  <c r="M83" i="2"/>
  <c r="N83" i="2"/>
  <c r="O83" i="2"/>
  <c r="P83" i="2"/>
  <c r="Q83" i="2"/>
  <c r="R83" i="2"/>
  <c r="S83" i="2"/>
  <c r="T83" i="2"/>
  <c r="U83" i="2"/>
  <c r="V83" i="2"/>
  <c r="W83" i="2"/>
  <c r="Y83" i="2"/>
  <c r="M84" i="2"/>
  <c r="N84" i="2"/>
  <c r="O84" i="2"/>
  <c r="P84" i="2"/>
  <c r="Q84" i="2"/>
  <c r="R84" i="2"/>
  <c r="S84" i="2"/>
  <c r="T84" i="2"/>
  <c r="U84" i="2"/>
  <c r="V84" i="2"/>
  <c r="W84" i="2"/>
  <c r="Y84" i="2"/>
  <c r="M85" i="2"/>
  <c r="N85" i="2"/>
  <c r="O85" i="2"/>
  <c r="P85" i="2"/>
  <c r="Q85" i="2"/>
  <c r="R85" i="2"/>
  <c r="S85" i="2"/>
  <c r="T85" i="2"/>
  <c r="U85" i="2"/>
  <c r="V85" i="2"/>
  <c r="W85" i="2"/>
  <c r="Y85" i="2"/>
  <c r="M86" i="2"/>
  <c r="N86" i="2"/>
  <c r="O86" i="2"/>
  <c r="P86" i="2"/>
  <c r="Q86" i="2"/>
  <c r="R86" i="2"/>
  <c r="S86" i="2"/>
  <c r="T86" i="2"/>
  <c r="U86" i="2"/>
  <c r="V86" i="2"/>
  <c r="W86" i="2"/>
  <c r="Y86" i="2"/>
  <c r="M87" i="2"/>
  <c r="N87" i="2"/>
  <c r="O87" i="2"/>
  <c r="P87" i="2"/>
  <c r="Q87" i="2"/>
  <c r="R87" i="2"/>
  <c r="S87" i="2"/>
  <c r="T87" i="2"/>
  <c r="U87" i="2"/>
  <c r="V87" i="2"/>
  <c r="W87" i="2"/>
  <c r="Y87" i="2"/>
  <c r="M88" i="2"/>
  <c r="N88" i="2"/>
  <c r="O88" i="2"/>
  <c r="P88" i="2"/>
  <c r="Q88" i="2"/>
  <c r="R88" i="2"/>
  <c r="S88" i="2"/>
  <c r="T88" i="2"/>
  <c r="U88" i="2"/>
  <c r="V88" i="2"/>
  <c r="W88" i="2"/>
  <c r="Y88" i="2"/>
  <c r="M89" i="2"/>
  <c r="N89" i="2"/>
  <c r="O89" i="2"/>
  <c r="P89" i="2"/>
  <c r="Q89" i="2"/>
  <c r="R89" i="2"/>
  <c r="S89" i="2"/>
  <c r="T89" i="2"/>
  <c r="U89" i="2"/>
  <c r="V89" i="2"/>
  <c r="W89" i="2"/>
  <c r="Y89" i="2"/>
  <c r="M90" i="2"/>
  <c r="N90" i="2"/>
  <c r="O90" i="2"/>
  <c r="P90" i="2"/>
  <c r="Q90" i="2"/>
  <c r="R90" i="2"/>
  <c r="S90" i="2"/>
  <c r="T90" i="2"/>
  <c r="U90" i="2"/>
  <c r="V90" i="2"/>
  <c r="W90" i="2"/>
  <c r="Y90" i="2"/>
  <c r="M91" i="2"/>
  <c r="N91" i="2"/>
  <c r="O91" i="2"/>
  <c r="P91" i="2"/>
  <c r="Q91" i="2"/>
  <c r="R91" i="2"/>
  <c r="S91" i="2"/>
  <c r="T91" i="2"/>
  <c r="U91" i="2"/>
  <c r="V91" i="2"/>
  <c r="W91" i="2"/>
  <c r="Y91" i="2"/>
  <c r="M92" i="2"/>
  <c r="N92" i="2"/>
  <c r="O92" i="2"/>
  <c r="P92" i="2"/>
  <c r="Q92" i="2"/>
  <c r="R92" i="2"/>
  <c r="S92" i="2"/>
  <c r="T92" i="2"/>
  <c r="U92" i="2"/>
  <c r="V92" i="2"/>
  <c r="W92" i="2"/>
  <c r="Y92" i="2"/>
  <c r="M93" i="2"/>
  <c r="N93" i="2"/>
  <c r="O93" i="2"/>
  <c r="P93" i="2"/>
  <c r="Q93" i="2"/>
  <c r="R93" i="2"/>
  <c r="S93" i="2"/>
  <c r="T93" i="2"/>
  <c r="U93" i="2"/>
  <c r="V93" i="2"/>
  <c r="W93" i="2"/>
  <c r="Y93" i="2"/>
  <c r="M94" i="2"/>
  <c r="N94" i="2"/>
  <c r="O94" i="2"/>
  <c r="P94" i="2"/>
  <c r="Q94" i="2"/>
  <c r="R94" i="2"/>
  <c r="S94" i="2"/>
  <c r="T94" i="2"/>
  <c r="U94" i="2"/>
  <c r="V94" i="2"/>
  <c r="W94" i="2"/>
  <c r="Y94" i="2"/>
  <c r="M95" i="2"/>
  <c r="N95" i="2"/>
  <c r="O95" i="2"/>
  <c r="P95" i="2"/>
  <c r="Q95" i="2"/>
  <c r="R95" i="2"/>
  <c r="S95" i="2"/>
  <c r="T95" i="2"/>
  <c r="U95" i="2"/>
  <c r="V95" i="2"/>
  <c r="W95" i="2"/>
  <c r="Y95" i="2"/>
  <c r="M96" i="2"/>
  <c r="N96" i="2"/>
  <c r="O96" i="2"/>
  <c r="P96" i="2"/>
  <c r="Q96" i="2"/>
  <c r="R96" i="2"/>
  <c r="S96" i="2"/>
  <c r="T96" i="2"/>
  <c r="U96" i="2"/>
  <c r="V96" i="2"/>
  <c r="W96" i="2"/>
  <c r="Y96" i="2"/>
  <c r="M97" i="2"/>
  <c r="N97" i="2"/>
  <c r="O97" i="2"/>
  <c r="P97" i="2"/>
  <c r="Q97" i="2"/>
  <c r="R97" i="2"/>
  <c r="S97" i="2"/>
  <c r="T97" i="2"/>
  <c r="U97" i="2"/>
  <c r="V97" i="2"/>
  <c r="W97" i="2"/>
  <c r="Y97" i="2"/>
  <c r="M98" i="2"/>
  <c r="N98" i="2"/>
  <c r="O98" i="2"/>
  <c r="P98" i="2"/>
  <c r="Q98" i="2"/>
  <c r="R98" i="2"/>
  <c r="S98" i="2"/>
  <c r="T98" i="2"/>
  <c r="U98" i="2"/>
  <c r="V98" i="2"/>
  <c r="W98" i="2"/>
  <c r="Y98" i="2"/>
  <c r="M99" i="2"/>
  <c r="N99" i="2"/>
  <c r="O99" i="2"/>
  <c r="P99" i="2"/>
  <c r="Q99" i="2"/>
  <c r="R99" i="2"/>
  <c r="S99" i="2"/>
  <c r="T99" i="2"/>
  <c r="U99" i="2"/>
  <c r="V99" i="2"/>
  <c r="W99" i="2"/>
  <c r="Y99" i="2"/>
  <c r="M100" i="2"/>
  <c r="N100" i="2"/>
  <c r="O100" i="2"/>
  <c r="P100" i="2"/>
  <c r="Q100" i="2"/>
  <c r="R100" i="2"/>
  <c r="S100" i="2"/>
  <c r="T100" i="2"/>
  <c r="U100" i="2"/>
  <c r="V100" i="2"/>
  <c r="W100" i="2"/>
  <c r="Y100" i="2"/>
  <c r="M101" i="2"/>
  <c r="N101" i="2"/>
  <c r="O101" i="2"/>
  <c r="P101" i="2"/>
  <c r="Q101" i="2"/>
  <c r="R101" i="2"/>
  <c r="S101" i="2"/>
  <c r="T101" i="2"/>
  <c r="U101" i="2"/>
  <c r="V101" i="2"/>
  <c r="W101" i="2"/>
  <c r="Y101" i="2"/>
  <c r="M102" i="2"/>
  <c r="N102" i="2"/>
  <c r="O102" i="2"/>
  <c r="P102" i="2"/>
  <c r="Q102" i="2"/>
  <c r="R102" i="2"/>
  <c r="S102" i="2"/>
  <c r="T102" i="2"/>
  <c r="U102" i="2"/>
  <c r="V102" i="2"/>
  <c r="W102" i="2"/>
  <c r="Y102" i="2"/>
  <c r="M103" i="2"/>
  <c r="N103" i="2"/>
  <c r="O103" i="2"/>
  <c r="P103" i="2"/>
  <c r="Q103" i="2"/>
  <c r="R103" i="2"/>
  <c r="S103" i="2"/>
  <c r="T103" i="2"/>
  <c r="U103" i="2"/>
  <c r="V103" i="2"/>
  <c r="W103" i="2"/>
  <c r="Y103" i="2"/>
  <c r="M104" i="2"/>
  <c r="N104" i="2"/>
  <c r="O104" i="2"/>
  <c r="P104" i="2"/>
  <c r="Q104" i="2"/>
  <c r="R104" i="2"/>
  <c r="S104" i="2"/>
  <c r="T104" i="2"/>
  <c r="U104" i="2"/>
  <c r="V104" i="2"/>
  <c r="W104" i="2"/>
  <c r="Y104" i="2"/>
  <c r="M105" i="2"/>
  <c r="N105" i="2"/>
  <c r="O105" i="2"/>
  <c r="P105" i="2"/>
  <c r="Q105" i="2"/>
  <c r="R105" i="2"/>
  <c r="S105" i="2"/>
  <c r="T105" i="2"/>
  <c r="U105" i="2"/>
  <c r="V105" i="2"/>
  <c r="W105" i="2"/>
  <c r="Y105" i="2"/>
  <c r="M106" i="2"/>
  <c r="N106" i="2"/>
  <c r="O106" i="2"/>
  <c r="P106" i="2"/>
  <c r="Q106" i="2"/>
  <c r="R106" i="2"/>
  <c r="S106" i="2"/>
  <c r="T106" i="2"/>
  <c r="U106" i="2"/>
  <c r="V106" i="2"/>
  <c r="W106" i="2"/>
  <c r="Y106" i="2"/>
  <c r="M107" i="2"/>
  <c r="N107" i="2"/>
  <c r="O107" i="2"/>
  <c r="P107" i="2"/>
  <c r="Q107" i="2"/>
  <c r="R107" i="2"/>
  <c r="S107" i="2"/>
  <c r="T107" i="2"/>
  <c r="U107" i="2"/>
  <c r="V107" i="2"/>
  <c r="W107" i="2"/>
  <c r="Y107" i="2"/>
  <c r="M108" i="2"/>
  <c r="N108" i="2"/>
  <c r="O108" i="2"/>
  <c r="P108" i="2"/>
  <c r="Q108" i="2"/>
  <c r="R108" i="2"/>
  <c r="S108" i="2"/>
  <c r="T108" i="2"/>
  <c r="U108" i="2"/>
  <c r="V108" i="2"/>
  <c r="W108" i="2"/>
  <c r="Y108" i="2"/>
  <c r="M109" i="2"/>
  <c r="N109" i="2"/>
  <c r="O109" i="2"/>
  <c r="P109" i="2"/>
  <c r="Q109" i="2"/>
  <c r="R109" i="2"/>
  <c r="S109" i="2"/>
  <c r="T109" i="2"/>
  <c r="U109" i="2"/>
  <c r="V109" i="2"/>
  <c r="W109" i="2"/>
  <c r="Y109" i="2"/>
  <c r="M110" i="2"/>
  <c r="N110" i="2"/>
  <c r="O110" i="2"/>
  <c r="P110" i="2"/>
  <c r="Q110" i="2"/>
  <c r="R110" i="2"/>
  <c r="S110" i="2"/>
  <c r="T110" i="2"/>
  <c r="U110" i="2"/>
  <c r="V110" i="2"/>
  <c r="W110" i="2"/>
  <c r="Y110" i="2"/>
  <c r="M111" i="2"/>
  <c r="N111" i="2"/>
  <c r="O111" i="2"/>
  <c r="P111" i="2"/>
  <c r="Q111" i="2"/>
  <c r="R111" i="2"/>
  <c r="S111" i="2"/>
  <c r="T111" i="2"/>
  <c r="U111" i="2"/>
  <c r="V111" i="2"/>
  <c r="W111" i="2"/>
  <c r="Y111" i="2"/>
  <c r="M112" i="2"/>
  <c r="N112" i="2"/>
  <c r="O112" i="2"/>
  <c r="P112" i="2"/>
  <c r="Q112" i="2"/>
  <c r="R112" i="2"/>
  <c r="S112" i="2"/>
  <c r="T112" i="2"/>
  <c r="U112" i="2"/>
  <c r="V112" i="2"/>
  <c r="W112" i="2"/>
  <c r="Y112" i="2"/>
  <c r="M113" i="2"/>
  <c r="N113" i="2"/>
  <c r="O113" i="2"/>
  <c r="P113" i="2"/>
  <c r="Q113" i="2"/>
  <c r="R113" i="2"/>
  <c r="S113" i="2"/>
  <c r="T113" i="2"/>
  <c r="U113" i="2"/>
  <c r="V113" i="2"/>
  <c r="W113" i="2"/>
  <c r="Y113" i="2"/>
  <c r="M114" i="2"/>
  <c r="N114" i="2"/>
  <c r="O114" i="2"/>
  <c r="P114" i="2"/>
  <c r="Q114" i="2"/>
  <c r="R114" i="2"/>
  <c r="S114" i="2"/>
  <c r="T114" i="2"/>
  <c r="U114" i="2"/>
  <c r="V114" i="2"/>
  <c r="W114" i="2"/>
  <c r="Y114" i="2"/>
  <c r="M115" i="2"/>
  <c r="N115" i="2"/>
  <c r="O115" i="2"/>
  <c r="P115" i="2"/>
  <c r="Q115" i="2"/>
  <c r="R115" i="2"/>
  <c r="S115" i="2"/>
  <c r="T115" i="2"/>
  <c r="U115" i="2"/>
  <c r="V115" i="2"/>
  <c r="W115" i="2"/>
  <c r="Y115" i="2"/>
  <c r="M116" i="2"/>
  <c r="N116" i="2"/>
  <c r="O116" i="2"/>
  <c r="P116" i="2"/>
  <c r="Q116" i="2"/>
  <c r="R116" i="2"/>
  <c r="S116" i="2"/>
  <c r="T116" i="2"/>
  <c r="U116" i="2"/>
  <c r="V116" i="2"/>
  <c r="W116" i="2"/>
  <c r="Y116" i="2"/>
  <c r="M117" i="2"/>
  <c r="N117" i="2"/>
  <c r="O117" i="2"/>
  <c r="P117" i="2"/>
  <c r="Q117" i="2"/>
  <c r="R117" i="2"/>
  <c r="S117" i="2"/>
  <c r="T117" i="2"/>
  <c r="U117" i="2"/>
  <c r="V117" i="2"/>
  <c r="W117" i="2"/>
  <c r="Y117" i="2"/>
  <c r="M118" i="2"/>
  <c r="N118" i="2"/>
  <c r="O118" i="2"/>
  <c r="P118" i="2"/>
  <c r="Q118" i="2"/>
  <c r="R118" i="2"/>
  <c r="S118" i="2"/>
  <c r="T118" i="2"/>
  <c r="U118" i="2"/>
  <c r="V118" i="2"/>
  <c r="W118" i="2"/>
  <c r="Y118" i="2"/>
  <c r="M119" i="2"/>
  <c r="N119" i="2"/>
  <c r="O119" i="2"/>
  <c r="P119" i="2"/>
  <c r="Q119" i="2"/>
  <c r="R119" i="2"/>
  <c r="S119" i="2"/>
  <c r="T119" i="2"/>
  <c r="U119" i="2"/>
  <c r="V119" i="2"/>
  <c r="W119" i="2"/>
  <c r="Y119" i="2"/>
  <c r="M120" i="2"/>
  <c r="N120" i="2"/>
  <c r="O120" i="2"/>
  <c r="P120" i="2"/>
  <c r="Q120" i="2"/>
  <c r="R120" i="2"/>
  <c r="S120" i="2"/>
  <c r="T120" i="2"/>
  <c r="U120" i="2"/>
  <c r="V120" i="2"/>
  <c r="W120" i="2"/>
  <c r="Y120" i="2"/>
  <c r="M121" i="2"/>
  <c r="N121" i="2"/>
  <c r="O121" i="2"/>
  <c r="P121" i="2"/>
  <c r="Q121" i="2"/>
  <c r="R121" i="2"/>
  <c r="S121" i="2"/>
  <c r="T121" i="2"/>
  <c r="U121" i="2"/>
  <c r="V121" i="2"/>
  <c r="W121" i="2"/>
  <c r="Y121" i="2"/>
  <c r="M122" i="2"/>
  <c r="N122" i="2"/>
  <c r="O122" i="2"/>
  <c r="P122" i="2"/>
  <c r="Q122" i="2"/>
  <c r="R122" i="2"/>
  <c r="S122" i="2"/>
  <c r="T122" i="2"/>
  <c r="U122" i="2"/>
  <c r="V122" i="2"/>
  <c r="W122" i="2"/>
  <c r="Y122" i="2"/>
  <c r="M123" i="2"/>
  <c r="N123" i="2"/>
  <c r="O123" i="2"/>
  <c r="P123" i="2"/>
  <c r="Q123" i="2"/>
  <c r="R123" i="2"/>
  <c r="S123" i="2"/>
  <c r="T123" i="2"/>
  <c r="U123" i="2"/>
  <c r="V123" i="2"/>
  <c r="W123" i="2"/>
  <c r="Y123" i="2"/>
  <c r="M124" i="2"/>
  <c r="N124" i="2"/>
  <c r="O124" i="2"/>
  <c r="P124" i="2"/>
  <c r="Q124" i="2"/>
  <c r="R124" i="2"/>
  <c r="S124" i="2"/>
  <c r="T124" i="2"/>
  <c r="U124" i="2"/>
  <c r="V124" i="2"/>
  <c r="W124" i="2"/>
  <c r="Y124" i="2"/>
  <c r="M125" i="2"/>
  <c r="N125" i="2"/>
  <c r="O125" i="2"/>
  <c r="P125" i="2"/>
  <c r="Q125" i="2"/>
  <c r="R125" i="2"/>
  <c r="S125" i="2"/>
  <c r="T125" i="2"/>
  <c r="U125" i="2"/>
  <c r="V125" i="2"/>
  <c r="W125" i="2"/>
  <c r="Y125" i="2"/>
  <c r="M126" i="2"/>
  <c r="N126" i="2"/>
  <c r="O126" i="2"/>
  <c r="P126" i="2"/>
  <c r="Q126" i="2"/>
  <c r="R126" i="2"/>
  <c r="S126" i="2"/>
  <c r="T126" i="2"/>
  <c r="U126" i="2"/>
  <c r="V126" i="2"/>
  <c r="W126" i="2"/>
  <c r="Y126" i="2"/>
  <c r="M127" i="2"/>
  <c r="N127" i="2"/>
  <c r="O127" i="2"/>
  <c r="P127" i="2"/>
  <c r="Q127" i="2"/>
  <c r="R127" i="2"/>
  <c r="S127" i="2"/>
  <c r="T127" i="2"/>
  <c r="U127" i="2"/>
  <c r="V127" i="2"/>
  <c r="W127" i="2"/>
  <c r="Y127" i="2"/>
  <c r="M128" i="2"/>
  <c r="N128" i="2"/>
  <c r="O128" i="2"/>
  <c r="P128" i="2"/>
  <c r="Q128" i="2"/>
  <c r="R128" i="2"/>
  <c r="S128" i="2"/>
  <c r="T128" i="2"/>
  <c r="U128" i="2"/>
  <c r="V128" i="2"/>
  <c r="W128" i="2"/>
  <c r="Y128" i="2"/>
  <c r="M129" i="2"/>
  <c r="N129" i="2"/>
  <c r="O129" i="2"/>
  <c r="P129" i="2"/>
  <c r="Q129" i="2"/>
  <c r="R129" i="2"/>
  <c r="S129" i="2"/>
  <c r="T129" i="2"/>
  <c r="U129" i="2"/>
  <c r="V129" i="2"/>
  <c r="W129" i="2"/>
  <c r="Y129" i="2"/>
  <c r="M130" i="2"/>
  <c r="N130" i="2"/>
  <c r="O130" i="2"/>
  <c r="P130" i="2"/>
  <c r="Q130" i="2"/>
  <c r="R130" i="2"/>
  <c r="S130" i="2"/>
  <c r="T130" i="2"/>
  <c r="U130" i="2"/>
  <c r="V130" i="2"/>
  <c r="W130" i="2"/>
  <c r="Y130" i="2"/>
  <c r="M131" i="2"/>
  <c r="N131" i="2"/>
  <c r="O131" i="2"/>
  <c r="P131" i="2"/>
  <c r="Q131" i="2"/>
  <c r="R131" i="2"/>
  <c r="S131" i="2"/>
  <c r="T131" i="2"/>
  <c r="U131" i="2"/>
  <c r="V131" i="2"/>
  <c r="W131" i="2"/>
  <c r="Y131" i="2"/>
  <c r="M132" i="2"/>
  <c r="N132" i="2"/>
  <c r="O132" i="2"/>
  <c r="P132" i="2"/>
  <c r="Q132" i="2"/>
  <c r="R132" i="2"/>
  <c r="S132" i="2"/>
  <c r="T132" i="2"/>
  <c r="U132" i="2"/>
  <c r="V132" i="2"/>
  <c r="W132" i="2"/>
  <c r="Y132" i="2"/>
  <c r="M133" i="2"/>
  <c r="N133" i="2"/>
  <c r="O133" i="2"/>
  <c r="P133" i="2"/>
  <c r="Q133" i="2"/>
  <c r="R133" i="2"/>
  <c r="S133" i="2"/>
  <c r="T133" i="2"/>
  <c r="U133" i="2"/>
  <c r="V133" i="2"/>
  <c r="W133" i="2"/>
  <c r="Y133" i="2"/>
  <c r="M134" i="2"/>
  <c r="N134" i="2"/>
  <c r="O134" i="2"/>
  <c r="P134" i="2"/>
  <c r="Q134" i="2"/>
  <c r="R134" i="2"/>
  <c r="S134" i="2"/>
  <c r="T134" i="2"/>
  <c r="U134" i="2"/>
  <c r="V134" i="2"/>
  <c r="W134" i="2"/>
  <c r="Y134" i="2"/>
  <c r="M135" i="2"/>
  <c r="N135" i="2"/>
  <c r="O135" i="2"/>
  <c r="P135" i="2"/>
  <c r="Q135" i="2"/>
  <c r="R135" i="2"/>
  <c r="S135" i="2"/>
  <c r="T135" i="2"/>
  <c r="U135" i="2"/>
  <c r="V135" i="2"/>
  <c r="W135" i="2"/>
  <c r="Y135" i="2"/>
  <c r="M136" i="2"/>
  <c r="N136" i="2"/>
  <c r="O136" i="2"/>
  <c r="P136" i="2"/>
  <c r="Q136" i="2"/>
  <c r="R136" i="2"/>
  <c r="S136" i="2"/>
  <c r="T136" i="2"/>
  <c r="U136" i="2"/>
  <c r="V136" i="2"/>
  <c r="W136" i="2"/>
  <c r="Y136" i="2"/>
  <c r="M137" i="2"/>
  <c r="N137" i="2"/>
  <c r="O137" i="2"/>
  <c r="P137" i="2"/>
  <c r="Q137" i="2"/>
  <c r="R137" i="2"/>
  <c r="S137" i="2"/>
  <c r="T137" i="2"/>
  <c r="U137" i="2"/>
  <c r="V137" i="2"/>
  <c r="W137" i="2"/>
  <c r="Y137" i="2"/>
  <c r="M138" i="2"/>
  <c r="N138" i="2"/>
  <c r="O138" i="2"/>
  <c r="P138" i="2"/>
  <c r="Q138" i="2"/>
  <c r="R138" i="2"/>
  <c r="S138" i="2"/>
  <c r="T138" i="2"/>
  <c r="U138" i="2"/>
  <c r="V138" i="2"/>
  <c r="W138" i="2"/>
  <c r="Y138" i="2"/>
  <c r="M139" i="2"/>
  <c r="N139" i="2"/>
  <c r="O139" i="2"/>
  <c r="P139" i="2"/>
  <c r="Q139" i="2"/>
  <c r="R139" i="2"/>
  <c r="S139" i="2"/>
  <c r="T139" i="2"/>
  <c r="U139" i="2"/>
  <c r="V139" i="2"/>
  <c r="W139" i="2"/>
  <c r="Y139" i="2"/>
  <c r="M140" i="2"/>
  <c r="N140" i="2"/>
  <c r="O140" i="2"/>
  <c r="P140" i="2"/>
  <c r="Q140" i="2"/>
  <c r="R140" i="2"/>
  <c r="S140" i="2"/>
  <c r="T140" i="2"/>
  <c r="U140" i="2"/>
  <c r="V140" i="2"/>
  <c r="W140" i="2"/>
  <c r="Y140" i="2"/>
  <c r="M141" i="2"/>
  <c r="N141" i="2"/>
  <c r="O141" i="2"/>
  <c r="P141" i="2"/>
  <c r="Q141" i="2"/>
  <c r="R141" i="2"/>
  <c r="S141" i="2"/>
  <c r="T141" i="2"/>
  <c r="U141" i="2"/>
  <c r="V141" i="2"/>
  <c r="W141" i="2"/>
  <c r="Y141" i="2"/>
  <c r="M142" i="2"/>
  <c r="N142" i="2"/>
  <c r="O142" i="2"/>
  <c r="P142" i="2"/>
  <c r="Q142" i="2"/>
  <c r="R142" i="2"/>
  <c r="S142" i="2"/>
  <c r="T142" i="2"/>
  <c r="U142" i="2"/>
  <c r="V142" i="2"/>
  <c r="W142" i="2"/>
  <c r="Y142" i="2"/>
  <c r="M143" i="2"/>
  <c r="N143" i="2"/>
  <c r="O143" i="2"/>
  <c r="P143" i="2"/>
  <c r="Q143" i="2"/>
  <c r="R143" i="2"/>
  <c r="S143" i="2"/>
  <c r="T143" i="2"/>
  <c r="U143" i="2"/>
  <c r="V143" i="2"/>
  <c r="W143" i="2"/>
  <c r="Y143" i="2"/>
  <c r="M144" i="2"/>
  <c r="N144" i="2"/>
  <c r="O144" i="2"/>
  <c r="P144" i="2"/>
  <c r="Q144" i="2"/>
  <c r="R144" i="2"/>
  <c r="S144" i="2"/>
  <c r="T144" i="2"/>
  <c r="U144" i="2"/>
  <c r="V144" i="2"/>
  <c r="W144" i="2"/>
  <c r="Y144" i="2"/>
  <c r="M145" i="2"/>
  <c r="N145" i="2"/>
  <c r="O145" i="2"/>
  <c r="P145" i="2"/>
  <c r="Q145" i="2"/>
  <c r="R145" i="2"/>
  <c r="S145" i="2"/>
  <c r="T145" i="2"/>
  <c r="U145" i="2"/>
  <c r="V145" i="2"/>
  <c r="W145" i="2"/>
  <c r="Y145" i="2"/>
  <c r="M146" i="2"/>
  <c r="N146" i="2"/>
  <c r="O146" i="2"/>
  <c r="P146" i="2"/>
  <c r="Q146" i="2"/>
  <c r="R146" i="2"/>
  <c r="S146" i="2"/>
  <c r="T146" i="2"/>
  <c r="U146" i="2"/>
  <c r="V146" i="2"/>
  <c r="W146" i="2"/>
  <c r="Y146" i="2"/>
  <c r="M147" i="2"/>
  <c r="N147" i="2"/>
  <c r="O147" i="2"/>
  <c r="P147" i="2"/>
  <c r="Q147" i="2"/>
  <c r="R147" i="2"/>
  <c r="S147" i="2"/>
  <c r="T147" i="2"/>
  <c r="U147" i="2"/>
  <c r="V147" i="2"/>
  <c r="W147" i="2"/>
  <c r="Y147" i="2"/>
  <c r="M148" i="2"/>
  <c r="N148" i="2"/>
  <c r="O148" i="2"/>
  <c r="P148" i="2"/>
  <c r="Q148" i="2"/>
  <c r="R148" i="2"/>
  <c r="S148" i="2"/>
  <c r="T148" i="2"/>
  <c r="U148" i="2"/>
  <c r="V148" i="2"/>
  <c r="W148" i="2"/>
  <c r="Y148" i="2"/>
  <c r="M149" i="2"/>
  <c r="N149" i="2"/>
  <c r="O149" i="2"/>
  <c r="P149" i="2"/>
  <c r="Q149" i="2"/>
  <c r="R149" i="2"/>
  <c r="S149" i="2"/>
  <c r="T149" i="2"/>
  <c r="U149" i="2"/>
  <c r="V149" i="2"/>
  <c r="W149" i="2"/>
  <c r="Y149" i="2"/>
  <c r="M150" i="2"/>
  <c r="N150" i="2"/>
  <c r="O150" i="2"/>
  <c r="P150" i="2"/>
  <c r="Q150" i="2"/>
  <c r="R150" i="2"/>
  <c r="S150" i="2"/>
  <c r="T150" i="2"/>
  <c r="U150" i="2"/>
  <c r="V150" i="2"/>
  <c r="W150" i="2"/>
  <c r="Y150" i="2"/>
  <c r="M151" i="2"/>
  <c r="N151" i="2"/>
  <c r="O151" i="2"/>
  <c r="P151" i="2"/>
  <c r="Q151" i="2"/>
  <c r="R151" i="2"/>
  <c r="S151" i="2"/>
  <c r="T151" i="2"/>
  <c r="U151" i="2"/>
  <c r="V151" i="2"/>
  <c r="W151" i="2"/>
  <c r="Y151" i="2"/>
  <c r="M152" i="2"/>
  <c r="N152" i="2"/>
  <c r="O152" i="2"/>
  <c r="P152" i="2"/>
  <c r="Q152" i="2"/>
  <c r="R152" i="2"/>
  <c r="S152" i="2"/>
  <c r="T152" i="2"/>
  <c r="U152" i="2"/>
  <c r="V152" i="2"/>
  <c r="W152" i="2"/>
  <c r="Y152" i="2"/>
  <c r="M153" i="2"/>
  <c r="N153" i="2"/>
  <c r="O153" i="2"/>
  <c r="P153" i="2"/>
  <c r="Q153" i="2"/>
  <c r="R153" i="2"/>
  <c r="S153" i="2"/>
  <c r="T153" i="2"/>
  <c r="U153" i="2"/>
  <c r="V153" i="2"/>
  <c r="W153" i="2"/>
  <c r="Y153" i="2"/>
  <c r="M154" i="2"/>
  <c r="N154" i="2"/>
  <c r="O154" i="2"/>
  <c r="P154" i="2"/>
  <c r="Q154" i="2"/>
  <c r="R154" i="2"/>
  <c r="S154" i="2"/>
  <c r="T154" i="2"/>
  <c r="U154" i="2"/>
  <c r="V154" i="2"/>
  <c r="W154" i="2"/>
  <c r="Y154" i="2"/>
  <c r="M155" i="2"/>
  <c r="N155" i="2"/>
  <c r="O155" i="2"/>
  <c r="P155" i="2"/>
  <c r="Q155" i="2"/>
  <c r="R155" i="2"/>
  <c r="S155" i="2"/>
  <c r="T155" i="2"/>
  <c r="U155" i="2"/>
  <c r="V155" i="2"/>
  <c r="W155" i="2"/>
  <c r="Y155" i="2"/>
  <c r="M156" i="2"/>
  <c r="N156" i="2"/>
  <c r="O156" i="2"/>
  <c r="P156" i="2"/>
  <c r="Q156" i="2"/>
  <c r="R156" i="2"/>
  <c r="S156" i="2"/>
  <c r="T156" i="2"/>
  <c r="U156" i="2"/>
  <c r="V156" i="2"/>
  <c r="W156" i="2"/>
  <c r="Y156" i="2"/>
  <c r="M157" i="2"/>
  <c r="N157" i="2"/>
  <c r="O157" i="2"/>
  <c r="P157" i="2"/>
  <c r="Q157" i="2"/>
  <c r="R157" i="2"/>
  <c r="S157" i="2"/>
  <c r="T157" i="2"/>
  <c r="U157" i="2"/>
  <c r="V157" i="2"/>
  <c r="W157" i="2"/>
  <c r="Y157" i="2"/>
  <c r="M158" i="2"/>
  <c r="N158" i="2"/>
  <c r="O158" i="2"/>
  <c r="P158" i="2"/>
  <c r="Q158" i="2"/>
  <c r="R158" i="2"/>
  <c r="S158" i="2"/>
  <c r="T158" i="2"/>
  <c r="U158" i="2"/>
  <c r="V158" i="2"/>
  <c r="W158" i="2"/>
  <c r="Y158" i="2"/>
  <c r="M159" i="2"/>
  <c r="N159" i="2"/>
  <c r="O159" i="2"/>
  <c r="P159" i="2"/>
  <c r="Q159" i="2"/>
  <c r="R159" i="2"/>
  <c r="S159" i="2"/>
  <c r="T159" i="2"/>
  <c r="U159" i="2"/>
  <c r="V159" i="2"/>
  <c r="W159" i="2"/>
  <c r="Y159" i="2"/>
  <c r="M160" i="2"/>
  <c r="N160" i="2"/>
  <c r="O160" i="2"/>
  <c r="P160" i="2"/>
  <c r="Q160" i="2"/>
  <c r="R160" i="2"/>
  <c r="S160" i="2"/>
  <c r="T160" i="2"/>
  <c r="U160" i="2"/>
  <c r="V160" i="2"/>
  <c r="W160" i="2"/>
  <c r="Y160" i="2"/>
  <c r="M161" i="2"/>
  <c r="N161" i="2"/>
  <c r="O161" i="2"/>
  <c r="P161" i="2"/>
  <c r="Q161" i="2"/>
  <c r="R161" i="2"/>
  <c r="S161" i="2"/>
  <c r="T161" i="2"/>
  <c r="U161" i="2"/>
  <c r="V161" i="2"/>
  <c r="W161" i="2"/>
  <c r="Y161" i="2"/>
  <c r="M162" i="2"/>
  <c r="N162" i="2"/>
  <c r="O162" i="2"/>
  <c r="P162" i="2"/>
  <c r="Q162" i="2"/>
  <c r="R162" i="2"/>
  <c r="S162" i="2"/>
  <c r="T162" i="2"/>
  <c r="U162" i="2"/>
  <c r="V162" i="2"/>
  <c r="W162" i="2"/>
  <c r="Y162" i="2"/>
  <c r="M163" i="2"/>
  <c r="N163" i="2"/>
  <c r="O163" i="2"/>
  <c r="P163" i="2"/>
  <c r="Q163" i="2"/>
  <c r="R163" i="2"/>
  <c r="S163" i="2"/>
  <c r="T163" i="2"/>
  <c r="U163" i="2"/>
  <c r="V163" i="2"/>
  <c r="W163" i="2"/>
  <c r="Y163" i="2"/>
  <c r="M164" i="2"/>
  <c r="N164" i="2"/>
  <c r="O164" i="2"/>
  <c r="P164" i="2"/>
  <c r="Q164" i="2"/>
  <c r="R164" i="2"/>
  <c r="S164" i="2"/>
  <c r="T164" i="2"/>
  <c r="U164" i="2"/>
  <c r="V164" i="2"/>
  <c r="W164" i="2"/>
  <c r="Y164" i="2"/>
  <c r="M165" i="2"/>
  <c r="N165" i="2"/>
  <c r="O165" i="2"/>
  <c r="P165" i="2"/>
  <c r="Q165" i="2"/>
  <c r="R165" i="2"/>
  <c r="S165" i="2"/>
  <c r="T165" i="2"/>
  <c r="U165" i="2"/>
  <c r="V165" i="2"/>
  <c r="W165" i="2"/>
  <c r="Y165" i="2"/>
  <c r="M166" i="2"/>
  <c r="N166" i="2"/>
  <c r="O166" i="2"/>
  <c r="P166" i="2"/>
  <c r="Q166" i="2"/>
  <c r="R166" i="2"/>
  <c r="S166" i="2"/>
  <c r="T166" i="2"/>
  <c r="U166" i="2"/>
  <c r="V166" i="2"/>
  <c r="W166" i="2"/>
  <c r="Y166" i="2"/>
  <c r="M167" i="2"/>
  <c r="N167" i="2"/>
  <c r="O167" i="2"/>
  <c r="P167" i="2"/>
  <c r="Q167" i="2"/>
  <c r="R167" i="2"/>
  <c r="S167" i="2"/>
  <c r="T167" i="2"/>
  <c r="U167" i="2"/>
  <c r="V167" i="2"/>
  <c r="W167" i="2"/>
  <c r="Y167" i="2"/>
  <c r="M168" i="2"/>
  <c r="N168" i="2"/>
  <c r="O168" i="2"/>
  <c r="P168" i="2"/>
  <c r="Q168" i="2"/>
  <c r="R168" i="2"/>
  <c r="S168" i="2"/>
  <c r="T168" i="2"/>
  <c r="U168" i="2"/>
  <c r="V168" i="2"/>
  <c r="W168" i="2"/>
  <c r="Y168" i="2"/>
  <c r="M169" i="2"/>
  <c r="N169" i="2"/>
  <c r="O169" i="2"/>
  <c r="P169" i="2"/>
  <c r="Q169" i="2"/>
  <c r="R169" i="2"/>
  <c r="S169" i="2"/>
  <c r="T169" i="2"/>
  <c r="U169" i="2"/>
  <c r="V169" i="2"/>
  <c r="W169" i="2"/>
  <c r="Y169" i="2"/>
  <c r="M170" i="2"/>
  <c r="N170" i="2"/>
  <c r="O170" i="2"/>
  <c r="P170" i="2"/>
  <c r="Q170" i="2"/>
  <c r="R170" i="2"/>
  <c r="S170" i="2"/>
  <c r="T170" i="2"/>
  <c r="U170" i="2"/>
  <c r="V170" i="2"/>
  <c r="W170" i="2"/>
  <c r="Y170" i="2"/>
  <c r="M171" i="2"/>
  <c r="N171" i="2"/>
  <c r="O171" i="2"/>
  <c r="P171" i="2"/>
  <c r="Q171" i="2"/>
  <c r="R171" i="2"/>
  <c r="S171" i="2"/>
  <c r="T171" i="2"/>
  <c r="U171" i="2"/>
  <c r="V171" i="2"/>
  <c r="W171" i="2"/>
  <c r="Y171" i="2"/>
  <c r="M172" i="2"/>
  <c r="N172" i="2"/>
  <c r="O172" i="2"/>
  <c r="P172" i="2"/>
  <c r="Q172" i="2"/>
  <c r="R172" i="2"/>
  <c r="S172" i="2"/>
  <c r="T172" i="2"/>
  <c r="U172" i="2"/>
  <c r="V172" i="2"/>
  <c r="W172" i="2"/>
  <c r="Y172" i="2"/>
  <c r="M173" i="2"/>
  <c r="N173" i="2"/>
  <c r="O173" i="2"/>
  <c r="P173" i="2"/>
  <c r="Q173" i="2"/>
  <c r="R173" i="2"/>
  <c r="S173" i="2"/>
  <c r="T173" i="2"/>
  <c r="U173" i="2"/>
  <c r="V173" i="2"/>
  <c r="W173" i="2"/>
  <c r="Y173" i="2"/>
  <c r="M174" i="2"/>
  <c r="N174" i="2"/>
  <c r="O174" i="2"/>
  <c r="P174" i="2"/>
  <c r="Q174" i="2"/>
  <c r="R174" i="2"/>
  <c r="S174" i="2"/>
  <c r="T174" i="2"/>
  <c r="U174" i="2"/>
  <c r="V174" i="2"/>
  <c r="W174" i="2"/>
  <c r="Y174" i="2"/>
  <c r="M175" i="2"/>
  <c r="N175" i="2"/>
  <c r="O175" i="2"/>
  <c r="P175" i="2"/>
  <c r="Q175" i="2"/>
  <c r="R175" i="2"/>
  <c r="S175" i="2"/>
  <c r="T175" i="2"/>
  <c r="U175" i="2"/>
  <c r="V175" i="2"/>
  <c r="W175" i="2"/>
  <c r="Y175" i="2"/>
  <c r="M176" i="2"/>
  <c r="N176" i="2"/>
  <c r="O176" i="2"/>
  <c r="P176" i="2"/>
  <c r="Q176" i="2"/>
  <c r="R176" i="2"/>
  <c r="S176" i="2"/>
  <c r="T176" i="2"/>
  <c r="U176" i="2"/>
  <c r="V176" i="2"/>
  <c r="W176" i="2"/>
  <c r="Y176" i="2"/>
  <c r="M177" i="2"/>
  <c r="N177" i="2"/>
  <c r="O177" i="2"/>
  <c r="P177" i="2"/>
  <c r="Q177" i="2"/>
  <c r="R177" i="2"/>
  <c r="S177" i="2"/>
  <c r="T177" i="2"/>
  <c r="U177" i="2"/>
  <c r="V177" i="2"/>
  <c r="W177" i="2"/>
  <c r="Y177" i="2"/>
  <c r="M178" i="2"/>
  <c r="N178" i="2"/>
  <c r="O178" i="2"/>
  <c r="P178" i="2"/>
  <c r="Q178" i="2"/>
  <c r="R178" i="2"/>
  <c r="S178" i="2"/>
  <c r="T178" i="2"/>
  <c r="U178" i="2"/>
  <c r="V178" i="2"/>
  <c r="W178" i="2"/>
  <c r="Y178" i="2"/>
  <c r="M179" i="2"/>
  <c r="N179" i="2"/>
  <c r="O179" i="2"/>
  <c r="P179" i="2"/>
  <c r="Q179" i="2"/>
  <c r="R179" i="2"/>
  <c r="S179" i="2"/>
  <c r="T179" i="2"/>
  <c r="U179" i="2"/>
  <c r="V179" i="2"/>
  <c r="W179" i="2"/>
  <c r="Y179" i="2"/>
  <c r="M180" i="2"/>
  <c r="N180" i="2"/>
  <c r="O180" i="2"/>
  <c r="P180" i="2"/>
  <c r="Q180" i="2"/>
  <c r="R180" i="2"/>
  <c r="S180" i="2"/>
  <c r="T180" i="2"/>
  <c r="U180" i="2"/>
  <c r="V180" i="2"/>
  <c r="W180" i="2"/>
  <c r="Y180" i="2"/>
  <c r="M181" i="2"/>
  <c r="N181" i="2"/>
  <c r="O181" i="2"/>
  <c r="P181" i="2"/>
  <c r="Q181" i="2"/>
  <c r="R181" i="2"/>
  <c r="S181" i="2"/>
  <c r="T181" i="2"/>
  <c r="U181" i="2"/>
  <c r="V181" i="2"/>
  <c r="W181" i="2"/>
  <c r="Y181" i="2"/>
  <c r="M182" i="2"/>
  <c r="N182" i="2"/>
  <c r="O182" i="2"/>
  <c r="P182" i="2"/>
  <c r="Q182" i="2"/>
  <c r="R182" i="2"/>
  <c r="S182" i="2"/>
  <c r="T182" i="2"/>
  <c r="U182" i="2"/>
  <c r="V182" i="2"/>
  <c r="W182" i="2"/>
  <c r="Y182" i="2"/>
  <c r="M183" i="2"/>
  <c r="N183" i="2"/>
  <c r="O183" i="2"/>
  <c r="P183" i="2"/>
  <c r="Q183" i="2"/>
  <c r="R183" i="2"/>
  <c r="S183" i="2"/>
  <c r="T183" i="2"/>
  <c r="U183" i="2"/>
  <c r="V183" i="2"/>
  <c r="W183" i="2"/>
  <c r="Y183" i="2"/>
  <c r="M184" i="2"/>
  <c r="N184" i="2"/>
  <c r="O184" i="2"/>
  <c r="P184" i="2"/>
  <c r="Q184" i="2"/>
  <c r="R184" i="2"/>
  <c r="S184" i="2"/>
  <c r="T184" i="2"/>
  <c r="U184" i="2"/>
  <c r="V184" i="2"/>
  <c r="W184" i="2"/>
  <c r="Y184" i="2"/>
  <c r="M185" i="2"/>
  <c r="N185" i="2"/>
  <c r="O185" i="2"/>
  <c r="P185" i="2"/>
  <c r="Q185" i="2"/>
  <c r="R185" i="2"/>
  <c r="S185" i="2"/>
  <c r="T185" i="2"/>
  <c r="U185" i="2"/>
  <c r="V185" i="2"/>
  <c r="W185" i="2"/>
  <c r="Y185" i="2"/>
  <c r="M186" i="2"/>
  <c r="N186" i="2"/>
  <c r="O186" i="2"/>
  <c r="P186" i="2"/>
  <c r="Q186" i="2"/>
  <c r="R186" i="2"/>
  <c r="S186" i="2"/>
  <c r="T186" i="2"/>
  <c r="U186" i="2"/>
  <c r="V186" i="2"/>
  <c r="W186" i="2"/>
  <c r="Y186" i="2"/>
  <c r="M187" i="2"/>
  <c r="N187" i="2"/>
  <c r="O187" i="2"/>
  <c r="P187" i="2"/>
  <c r="Q187" i="2"/>
  <c r="R187" i="2"/>
  <c r="S187" i="2"/>
  <c r="T187" i="2"/>
  <c r="U187" i="2"/>
  <c r="V187" i="2"/>
  <c r="W187" i="2"/>
  <c r="Y187" i="2"/>
  <c r="M188" i="2"/>
  <c r="N188" i="2"/>
  <c r="O188" i="2"/>
  <c r="P188" i="2"/>
  <c r="Q188" i="2"/>
  <c r="R188" i="2"/>
  <c r="S188" i="2"/>
  <c r="T188" i="2"/>
  <c r="U188" i="2"/>
  <c r="V188" i="2"/>
  <c r="W188" i="2"/>
  <c r="Y188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M2" i="3"/>
  <c r="N2" i="3"/>
  <c r="O2" i="3"/>
  <c r="P2" i="3"/>
  <c r="Q2" i="3"/>
  <c r="R2" i="3"/>
  <c r="S2" i="3"/>
  <c r="T2" i="3"/>
  <c r="U2" i="3"/>
  <c r="V2" i="3"/>
  <c r="W2" i="3"/>
  <c r="Y2" i="3"/>
  <c r="M3" i="3"/>
  <c r="N3" i="3"/>
  <c r="O3" i="3"/>
  <c r="P3" i="3"/>
  <c r="Q3" i="3"/>
  <c r="R3" i="3"/>
  <c r="S3" i="3"/>
  <c r="T3" i="3"/>
  <c r="U3" i="3"/>
  <c r="V3" i="3"/>
  <c r="W3" i="3"/>
  <c r="Y3" i="3"/>
  <c r="M4" i="3"/>
  <c r="N4" i="3"/>
  <c r="O4" i="3"/>
  <c r="P4" i="3"/>
  <c r="Q4" i="3"/>
  <c r="R4" i="3"/>
  <c r="S4" i="3"/>
  <c r="T4" i="3"/>
  <c r="U4" i="3"/>
  <c r="V4" i="3"/>
  <c r="W4" i="3"/>
  <c r="Y4" i="3"/>
  <c r="M5" i="3"/>
  <c r="N5" i="3"/>
  <c r="O5" i="3"/>
  <c r="P5" i="3"/>
  <c r="Q5" i="3"/>
  <c r="R5" i="3"/>
  <c r="S5" i="3"/>
  <c r="T5" i="3"/>
  <c r="U5" i="3"/>
  <c r="V5" i="3"/>
  <c r="W5" i="3"/>
  <c r="Y5" i="3"/>
  <c r="M6" i="3"/>
  <c r="N6" i="3"/>
  <c r="O6" i="3"/>
  <c r="P6" i="3"/>
  <c r="Q6" i="3"/>
  <c r="R6" i="3"/>
  <c r="S6" i="3"/>
  <c r="T6" i="3"/>
  <c r="U6" i="3"/>
  <c r="V6" i="3"/>
  <c r="W6" i="3"/>
  <c r="Y6" i="3"/>
  <c r="M7" i="3"/>
  <c r="N7" i="3"/>
  <c r="O7" i="3"/>
  <c r="P7" i="3"/>
  <c r="Q7" i="3"/>
  <c r="R7" i="3"/>
  <c r="S7" i="3"/>
  <c r="T7" i="3"/>
  <c r="U7" i="3"/>
  <c r="V7" i="3"/>
  <c r="W7" i="3"/>
  <c r="Y7" i="3"/>
  <c r="M8" i="3"/>
  <c r="N8" i="3"/>
  <c r="O8" i="3"/>
  <c r="P8" i="3"/>
  <c r="Q8" i="3"/>
  <c r="R8" i="3"/>
  <c r="S8" i="3"/>
  <c r="T8" i="3"/>
  <c r="U8" i="3"/>
  <c r="V8" i="3"/>
  <c r="W8" i="3"/>
  <c r="Y8" i="3"/>
  <c r="M9" i="3"/>
  <c r="N9" i="3"/>
  <c r="O9" i="3"/>
  <c r="P9" i="3"/>
  <c r="Q9" i="3"/>
  <c r="R9" i="3"/>
  <c r="S9" i="3"/>
  <c r="T9" i="3"/>
  <c r="U9" i="3"/>
  <c r="V9" i="3"/>
  <c r="W9" i="3"/>
  <c r="Y9" i="3"/>
  <c r="M10" i="3"/>
  <c r="N10" i="3"/>
  <c r="O10" i="3"/>
  <c r="P10" i="3"/>
  <c r="Q10" i="3"/>
  <c r="R10" i="3"/>
  <c r="S10" i="3"/>
  <c r="T10" i="3"/>
  <c r="U10" i="3"/>
  <c r="V10" i="3"/>
  <c r="W10" i="3"/>
  <c r="Y10" i="3"/>
  <c r="M11" i="3"/>
  <c r="N11" i="3"/>
  <c r="O11" i="3"/>
  <c r="P11" i="3"/>
  <c r="Q11" i="3"/>
  <c r="R11" i="3"/>
  <c r="S11" i="3"/>
  <c r="T11" i="3"/>
  <c r="U11" i="3"/>
  <c r="V11" i="3"/>
  <c r="W11" i="3"/>
  <c r="Y11" i="3"/>
  <c r="M12" i="3"/>
  <c r="N12" i="3"/>
  <c r="O12" i="3"/>
  <c r="P12" i="3"/>
  <c r="Q12" i="3"/>
  <c r="R12" i="3"/>
  <c r="S12" i="3"/>
  <c r="T12" i="3"/>
  <c r="U12" i="3"/>
  <c r="V12" i="3"/>
  <c r="W12" i="3"/>
  <c r="Y12" i="3"/>
  <c r="M13" i="3"/>
  <c r="N13" i="3"/>
  <c r="O13" i="3"/>
  <c r="P13" i="3"/>
  <c r="Q13" i="3"/>
  <c r="R13" i="3"/>
  <c r="S13" i="3"/>
  <c r="T13" i="3"/>
  <c r="U13" i="3"/>
  <c r="V13" i="3"/>
  <c r="W13" i="3"/>
  <c r="Y13" i="3"/>
  <c r="M14" i="3"/>
  <c r="N14" i="3"/>
  <c r="O14" i="3"/>
  <c r="P14" i="3"/>
  <c r="Q14" i="3"/>
  <c r="R14" i="3"/>
  <c r="S14" i="3"/>
  <c r="T14" i="3"/>
  <c r="U14" i="3"/>
  <c r="V14" i="3"/>
  <c r="W14" i="3"/>
  <c r="Y14" i="3"/>
  <c r="M15" i="3"/>
  <c r="N15" i="3"/>
  <c r="O15" i="3"/>
  <c r="P15" i="3"/>
  <c r="Q15" i="3"/>
  <c r="R15" i="3"/>
  <c r="S15" i="3"/>
  <c r="T15" i="3"/>
  <c r="U15" i="3"/>
  <c r="V15" i="3"/>
  <c r="W15" i="3"/>
  <c r="Y15" i="3"/>
  <c r="M16" i="3"/>
  <c r="N16" i="3"/>
  <c r="O16" i="3"/>
  <c r="P16" i="3"/>
  <c r="Q16" i="3"/>
  <c r="R16" i="3"/>
  <c r="S16" i="3"/>
  <c r="T16" i="3"/>
  <c r="U16" i="3"/>
  <c r="V16" i="3"/>
  <c r="W16" i="3"/>
  <c r="Y16" i="3"/>
  <c r="M17" i="3"/>
  <c r="N17" i="3"/>
  <c r="O17" i="3"/>
  <c r="P17" i="3"/>
  <c r="Q17" i="3"/>
  <c r="R17" i="3"/>
  <c r="S17" i="3"/>
  <c r="T17" i="3"/>
  <c r="U17" i="3"/>
  <c r="V17" i="3"/>
  <c r="W17" i="3"/>
  <c r="Y17" i="3"/>
  <c r="M18" i="3"/>
  <c r="N18" i="3"/>
  <c r="O18" i="3"/>
  <c r="P18" i="3"/>
  <c r="Q18" i="3"/>
  <c r="R18" i="3"/>
  <c r="S18" i="3"/>
  <c r="T18" i="3"/>
  <c r="U18" i="3"/>
  <c r="V18" i="3"/>
  <c r="W18" i="3"/>
  <c r="Y18" i="3"/>
  <c r="M19" i="3"/>
  <c r="N19" i="3"/>
  <c r="O19" i="3"/>
  <c r="P19" i="3"/>
  <c r="Q19" i="3"/>
  <c r="R19" i="3"/>
  <c r="S19" i="3"/>
  <c r="T19" i="3"/>
  <c r="U19" i="3"/>
  <c r="V19" i="3"/>
  <c r="W19" i="3"/>
  <c r="Y19" i="3"/>
  <c r="M20" i="3"/>
  <c r="N20" i="3"/>
  <c r="O20" i="3"/>
  <c r="P20" i="3"/>
  <c r="Q20" i="3"/>
  <c r="R20" i="3"/>
  <c r="S20" i="3"/>
  <c r="T20" i="3"/>
  <c r="U20" i="3"/>
  <c r="V20" i="3"/>
  <c r="W20" i="3"/>
  <c r="Y20" i="3"/>
  <c r="M21" i="3"/>
  <c r="N21" i="3"/>
  <c r="O21" i="3"/>
  <c r="P21" i="3"/>
  <c r="Q21" i="3"/>
  <c r="R21" i="3"/>
  <c r="S21" i="3"/>
  <c r="T21" i="3"/>
  <c r="U21" i="3"/>
  <c r="V21" i="3"/>
  <c r="W21" i="3"/>
  <c r="Y21" i="3"/>
  <c r="M22" i="3"/>
  <c r="N22" i="3"/>
  <c r="O22" i="3"/>
  <c r="P22" i="3"/>
  <c r="Q22" i="3"/>
  <c r="R22" i="3"/>
  <c r="S22" i="3"/>
  <c r="T22" i="3"/>
  <c r="U22" i="3"/>
  <c r="V22" i="3"/>
  <c r="W22" i="3"/>
  <c r="Y22" i="3"/>
  <c r="M23" i="3"/>
  <c r="N23" i="3"/>
  <c r="O23" i="3"/>
  <c r="P23" i="3"/>
  <c r="Q23" i="3"/>
  <c r="R23" i="3"/>
  <c r="S23" i="3"/>
  <c r="T23" i="3"/>
  <c r="U23" i="3"/>
  <c r="V23" i="3"/>
  <c r="W23" i="3"/>
  <c r="Y23" i="3"/>
  <c r="M24" i="3"/>
  <c r="N24" i="3"/>
  <c r="O24" i="3"/>
  <c r="P24" i="3"/>
  <c r="Q24" i="3"/>
  <c r="R24" i="3"/>
  <c r="S24" i="3"/>
  <c r="T24" i="3"/>
  <c r="U24" i="3"/>
  <c r="V24" i="3"/>
  <c r="W24" i="3"/>
  <c r="Y24" i="3"/>
  <c r="M25" i="3"/>
  <c r="N25" i="3"/>
  <c r="O25" i="3"/>
  <c r="P25" i="3"/>
  <c r="Q25" i="3"/>
  <c r="R25" i="3"/>
  <c r="S25" i="3"/>
  <c r="T25" i="3"/>
  <c r="U25" i="3"/>
  <c r="V25" i="3"/>
  <c r="W25" i="3"/>
  <c r="Y25" i="3"/>
  <c r="M26" i="3"/>
  <c r="N26" i="3"/>
  <c r="O26" i="3"/>
  <c r="P26" i="3"/>
  <c r="Q26" i="3"/>
  <c r="R26" i="3"/>
  <c r="S26" i="3"/>
  <c r="T26" i="3"/>
  <c r="U26" i="3"/>
  <c r="V26" i="3"/>
  <c r="W26" i="3"/>
  <c r="Y26" i="3"/>
  <c r="M27" i="3"/>
  <c r="N27" i="3"/>
  <c r="O27" i="3"/>
  <c r="P27" i="3"/>
  <c r="Q27" i="3"/>
  <c r="R27" i="3"/>
  <c r="S27" i="3"/>
  <c r="T27" i="3"/>
  <c r="U27" i="3"/>
  <c r="V27" i="3"/>
  <c r="W27" i="3"/>
  <c r="Y27" i="3"/>
  <c r="M28" i="3"/>
  <c r="N28" i="3"/>
  <c r="O28" i="3"/>
  <c r="P28" i="3"/>
  <c r="Q28" i="3"/>
  <c r="R28" i="3"/>
  <c r="S28" i="3"/>
  <c r="T28" i="3"/>
  <c r="U28" i="3"/>
  <c r="V28" i="3"/>
  <c r="W28" i="3"/>
  <c r="Y28" i="3"/>
  <c r="M29" i="3"/>
  <c r="N29" i="3"/>
  <c r="O29" i="3"/>
  <c r="P29" i="3"/>
  <c r="Q29" i="3"/>
  <c r="R29" i="3"/>
  <c r="S29" i="3"/>
  <c r="T29" i="3"/>
  <c r="U29" i="3"/>
  <c r="V29" i="3"/>
  <c r="W29" i="3"/>
  <c r="Y29" i="3"/>
  <c r="M30" i="3"/>
  <c r="N30" i="3"/>
  <c r="O30" i="3"/>
  <c r="P30" i="3"/>
  <c r="Q30" i="3"/>
  <c r="R30" i="3"/>
  <c r="S30" i="3"/>
  <c r="T30" i="3"/>
  <c r="U30" i="3"/>
  <c r="V30" i="3"/>
  <c r="W30" i="3"/>
  <c r="Y30" i="3"/>
  <c r="M31" i="3"/>
  <c r="N31" i="3"/>
  <c r="O31" i="3"/>
  <c r="P31" i="3"/>
  <c r="Q31" i="3"/>
  <c r="R31" i="3"/>
  <c r="S31" i="3"/>
  <c r="T31" i="3"/>
  <c r="U31" i="3"/>
  <c r="V31" i="3"/>
  <c r="W31" i="3"/>
  <c r="Y31" i="3"/>
  <c r="M32" i="3"/>
  <c r="N32" i="3"/>
  <c r="O32" i="3"/>
  <c r="P32" i="3"/>
  <c r="Q32" i="3"/>
  <c r="R32" i="3"/>
  <c r="S32" i="3"/>
  <c r="T32" i="3"/>
  <c r="U32" i="3"/>
  <c r="V32" i="3"/>
  <c r="W32" i="3"/>
  <c r="Y32" i="3"/>
  <c r="M33" i="3"/>
  <c r="N33" i="3"/>
  <c r="O33" i="3"/>
  <c r="P33" i="3"/>
  <c r="Q33" i="3"/>
  <c r="R33" i="3"/>
  <c r="S33" i="3"/>
  <c r="T33" i="3"/>
  <c r="U33" i="3"/>
  <c r="V33" i="3"/>
  <c r="W33" i="3"/>
  <c r="Y33" i="3"/>
  <c r="M34" i="3"/>
  <c r="N34" i="3"/>
  <c r="O34" i="3"/>
  <c r="P34" i="3"/>
  <c r="Q34" i="3"/>
  <c r="R34" i="3"/>
  <c r="S34" i="3"/>
  <c r="T34" i="3"/>
  <c r="U34" i="3"/>
  <c r="V34" i="3"/>
  <c r="W34" i="3"/>
  <c r="Y34" i="3"/>
  <c r="M35" i="3"/>
  <c r="N35" i="3"/>
  <c r="O35" i="3"/>
  <c r="P35" i="3"/>
  <c r="Q35" i="3"/>
  <c r="R35" i="3"/>
  <c r="S35" i="3"/>
  <c r="T35" i="3"/>
  <c r="U35" i="3"/>
  <c r="V35" i="3"/>
  <c r="W35" i="3"/>
  <c r="Y35" i="3"/>
  <c r="M36" i="3"/>
  <c r="N36" i="3"/>
  <c r="O36" i="3"/>
  <c r="P36" i="3"/>
  <c r="Q36" i="3"/>
  <c r="R36" i="3"/>
  <c r="S36" i="3"/>
  <c r="T36" i="3"/>
  <c r="U36" i="3"/>
  <c r="V36" i="3"/>
  <c r="W36" i="3"/>
  <c r="Y36" i="3"/>
  <c r="M37" i="3"/>
  <c r="N37" i="3"/>
  <c r="O37" i="3"/>
  <c r="P37" i="3"/>
  <c r="Q37" i="3"/>
  <c r="R37" i="3"/>
  <c r="S37" i="3"/>
  <c r="T37" i="3"/>
  <c r="U37" i="3"/>
  <c r="V37" i="3"/>
  <c r="W37" i="3"/>
  <c r="Y37" i="3"/>
  <c r="M38" i="3"/>
  <c r="N38" i="3"/>
  <c r="O38" i="3"/>
  <c r="P38" i="3"/>
  <c r="Q38" i="3"/>
  <c r="R38" i="3"/>
  <c r="S38" i="3"/>
  <c r="T38" i="3"/>
  <c r="U38" i="3"/>
  <c r="V38" i="3"/>
  <c r="W38" i="3"/>
  <c r="Y38" i="3"/>
  <c r="M39" i="3"/>
  <c r="N39" i="3"/>
  <c r="O39" i="3"/>
  <c r="P39" i="3"/>
  <c r="Q39" i="3"/>
  <c r="R39" i="3"/>
  <c r="S39" i="3"/>
  <c r="T39" i="3"/>
  <c r="U39" i="3"/>
  <c r="V39" i="3"/>
  <c r="W39" i="3"/>
  <c r="Y39" i="3"/>
  <c r="M40" i="3"/>
  <c r="N40" i="3"/>
  <c r="O40" i="3"/>
  <c r="P40" i="3"/>
  <c r="Q40" i="3"/>
  <c r="R40" i="3"/>
  <c r="S40" i="3"/>
  <c r="T40" i="3"/>
  <c r="U40" i="3"/>
  <c r="V40" i="3"/>
  <c r="W40" i="3"/>
  <c r="Y40" i="3"/>
  <c r="M41" i="3"/>
  <c r="N41" i="3"/>
  <c r="O41" i="3"/>
  <c r="P41" i="3"/>
  <c r="Q41" i="3"/>
  <c r="R41" i="3"/>
  <c r="S41" i="3"/>
  <c r="T41" i="3"/>
  <c r="U41" i="3"/>
  <c r="V41" i="3"/>
  <c r="W41" i="3"/>
  <c r="Y41" i="3"/>
  <c r="M42" i="3"/>
  <c r="N42" i="3"/>
  <c r="O42" i="3"/>
  <c r="P42" i="3"/>
  <c r="Q42" i="3"/>
  <c r="R42" i="3"/>
  <c r="S42" i="3"/>
  <c r="T42" i="3"/>
  <c r="U42" i="3"/>
  <c r="V42" i="3"/>
  <c r="W42" i="3"/>
  <c r="Y42" i="3"/>
  <c r="M43" i="3"/>
  <c r="N43" i="3"/>
  <c r="O43" i="3"/>
  <c r="P43" i="3"/>
  <c r="Q43" i="3"/>
  <c r="R43" i="3"/>
  <c r="S43" i="3"/>
  <c r="T43" i="3"/>
  <c r="U43" i="3"/>
  <c r="V43" i="3"/>
  <c r="W43" i="3"/>
  <c r="Y43" i="3"/>
  <c r="M44" i="3"/>
  <c r="N44" i="3"/>
  <c r="O44" i="3"/>
  <c r="P44" i="3"/>
  <c r="Q44" i="3"/>
  <c r="R44" i="3"/>
  <c r="S44" i="3"/>
  <c r="T44" i="3"/>
  <c r="U44" i="3"/>
  <c r="V44" i="3"/>
  <c r="W44" i="3"/>
  <c r="Y44" i="3"/>
  <c r="M45" i="3"/>
  <c r="N45" i="3"/>
  <c r="O45" i="3"/>
  <c r="P45" i="3"/>
  <c r="Q45" i="3"/>
  <c r="R45" i="3"/>
  <c r="S45" i="3"/>
  <c r="T45" i="3"/>
  <c r="U45" i="3"/>
  <c r="V45" i="3"/>
  <c r="W45" i="3"/>
  <c r="Y45" i="3"/>
  <c r="M46" i="3"/>
  <c r="N46" i="3"/>
  <c r="O46" i="3"/>
  <c r="P46" i="3"/>
  <c r="Q46" i="3"/>
  <c r="R46" i="3"/>
  <c r="S46" i="3"/>
  <c r="T46" i="3"/>
  <c r="U46" i="3"/>
  <c r="V46" i="3"/>
  <c r="W46" i="3"/>
  <c r="Y46" i="3"/>
  <c r="M47" i="3"/>
  <c r="N47" i="3"/>
  <c r="O47" i="3"/>
  <c r="P47" i="3"/>
  <c r="Q47" i="3"/>
  <c r="R47" i="3"/>
  <c r="S47" i="3"/>
  <c r="T47" i="3"/>
  <c r="U47" i="3"/>
  <c r="V47" i="3"/>
  <c r="W47" i="3"/>
  <c r="Y47" i="3"/>
  <c r="M48" i="3"/>
  <c r="N48" i="3"/>
  <c r="O48" i="3"/>
  <c r="P48" i="3"/>
  <c r="Q48" i="3"/>
  <c r="R48" i="3"/>
  <c r="S48" i="3"/>
  <c r="T48" i="3"/>
  <c r="U48" i="3"/>
  <c r="V48" i="3"/>
  <c r="W48" i="3"/>
  <c r="Y48" i="3"/>
  <c r="M49" i="3"/>
  <c r="N49" i="3"/>
  <c r="O49" i="3"/>
  <c r="P49" i="3"/>
  <c r="Q49" i="3"/>
  <c r="R49" i="3"/>
  <c r="S49" i="3"/>
  <c r="T49" i="3"/>
  <c r="U49" i="3"/>
  <c r="V49" i="3"/>
  <c r="W49" i="3"/>
  <c r="Y49" i="3"/>
  <c r="M50" i="3"/>
  <c r="N50" i="3"/>
  <c r="O50" i="3"/>
  <c r="P50" i="3"/>
  <c r="Q50" i="3"/>
  <c r="R50" i="3"/>
  <c r="S50" i="3"/>
  <c r="T50" i="3"/>
  <c r="U50" i="3"/>
  <c r="V50" i="3"/>
  <c r="W50" i="3"/>
  <c r="Y50" i="3"/>
  <c r="M51" i="3"/>
  <c r="N51" i="3"/>
  <c r="O51" i="3"/>
  <c r="P51" i="3"/>
  <c r="Q51" i="3"/>
  <c r="R51" i="3"/>
  <c r="S51" i="3"/>
  <c r="T51" i="3"/>
  <c r="U51" i="3"/>
  <c r="V51" i="3"/>
  <c r="W51" i="3"/>
  <c r="Y51" i="3"/>
  <c r="M52" i="3"/>
  <c r="N52" i="3"/>
  <c r="O52" i="3"/>
  <c r="P52" i="3"/>
  <c r="Q52" i="3"/>
  <c r="R52" i="3"/>
  <c r="S52" i="3"/>
  <c r="T52" i="3"/>
  <c r="U52" i="3"/>
  <c r="V52" i="3"/>
  <c r="W52" i="3"/>
  <c r="Y52" i="3"/>
  <c r="M53" i="3"/>
  <c r="N53" i="3"/>
  <c r="O53" i="3"/>
  <c r="P53" i="3"/>
  <c r="Q53" i="3"/>
  <c r="R53" i="3"/>
  <c r="S53" i="3"/>
  <c r="T53" i="3"/>
  <c r="U53" i="3"/>
  <c r="V53" i="3"/>
  <c r="W53" i="3"/>
  <c r="Y53" i="3"/>
  <c r="M54" i="3"/>
  <c r="N54" i="3"/>
  <c r="O54" i="3"/>
  <c r="P54" i="3"/>
  <c r="Q54" i="3"/>
  <c r="R54" i="3"/>
  <c r="S54" i="3"/>
  <c r="T54" i="3"/>
  <c r="U54" i="3"/>
  <c r="V54" i="3"/>
  <c r="W54" i="3"/>
  <c r="Y54" i="3"/>
  <c r="M55" i="3"/>
  <c r="N55" i="3"/>
  <c r="O55" i="3"/>
  <c r="P55" i="3"/>
  <c r="Q55" i="3"/>
  <c r="R55" i="3"/>
  <c r="S55" i="3"/>
  <c r="T55" i="3"/>
  <c r="U55" i="3"/>
  <c r="V55" i="3"/>
  <c r="W55" i="3"/>
  <c r="Y55" i="3"/>
  <c r="M56" i="3"/>
  <c r="N56" i="3"/>
  <c r="O56" i="3"/>
  <c r="P56" i="3"/>
  <c r="Q56" i="3"/>
  <c r="R56" i="3"/>
  <c r="S56" i="3"/>
  <c r="T56" i="3"/>
  <c r="U56" i="3"/>
  <c r="V56" i="3"/>
  <c r="W56" i="3"/>
  <c r="Y56" i="3"/>
  <c r="M57" i="3"/>
  <c r="N57" i="3"/>
  <c r="O57" i="3"/>
  <c r="P57" i="3"/>
  <c r="Q57" i="3"/>
  <c r="R57" i="3"/>
  <c r="S57" i="3"/>
  <c r="T57" i="3"/>
  <c r="U57" i="3"/>
  <c r="V57" i="3"/>
  <c r="W57" i="3"/>
  <c r="Y57" i="3"/>
  <c r="M58" i="3"/>
  <c r="N58" i="3"/>
  <c r="O58" i="3"/>
  <c r="P58" i="3"/>
  <c r="Q58" i="3"/>
  <c r="R58" i="3"/>
  <c r="S58" i="3"/>
  <c r="T58" i="3"/>
  <c r="U58" i="3"/>
  <c r="V58" i="3"/>
  <c r="W58" i="3"/>
  <c r="Y58" i="3"/>
  <c r="M59" i="3"/>
  <c r="N59" i="3"/>
  <c r="O59" i="3"/>
  <c r="P59" i="3"/>
  <c r="Q59" i="3"/>
  <c r="R59" i="3"/>
  <c r="S59" i="3"/>
  <c r="T59" i="3"/>
  <c r="U59" i="3"/>
  <c r="V59" i="3"/>
  <c r="W59" i="3"/>
  <c r="Y59" i="3"/>
  <c r="M60" i="3"/>
  <c r="N60" i="3"/>
  <c r="O60" i="3"/>
  <c r="P60" i="3"/>
  <c r="Q60" i="3"/>
  <c r="R60" i="3"/>
  <c r="S60" i="3"/>
  <c r="T60" i="3"/>
  <c r="U60" i="3"/>
  <c r="V60" i="3"/>
  <c r="W60" i="3"/>
  <c r="Y60" i="3"/>
  <c r="M61" i="3"/>
  <c r="N61" i="3"/>
  <c r="O61" i="3"/>
  <c r="P61" i="3"/>
  <c r="Q61" i="3"/>
  <c r="R61" i="3"/>
  <c r="S61" i="3"/>
  <c r="T61" i="3"/>
  <c r="U61" i="3"/>
  <c r="V61" i="3"/>
  <c r="W61" i="3"/>
  <c r="Y61" i="3"/>
  <c r="M62" i="3"/>
  <c r="N62" i="3"/>
  <c r="O62" i="3"/>
  <c r="P62" i="3"/>
  <c r="Q62" i="3"/>
  <c r="R62" i="3"/>
  <c r="S62" i="3"/>
  <c r="T62" i="3"/>
  <c r="U62" i="3"/>
  <c r="V62" i="3"/>
  <c r="W62" i="3"/>
  <c r="Y62" i="3"/>
  <c r="M63" i="3"/>
  <c r="N63" i="3"/>
  <c r="O63" i="3"/>
  <c r="P63" i="3"/>
  <c r="Q63" i="3"/>
  <c r="R63" i="3"/>
  <c r="S63" i="3"/>
  <c r="T63" i="3"/>
  <c r="U63" i="3"/>
  <c r="V63" i="3"/>
  <c r="W63" i="3"/>
  <c r="Y63" i="3"/>
  <c r="M64" i="3"/>
  <c r="N64" i="3"/>
  <c r="O64" i="3"/>
  <c r="P64" i="3"/>
  <c r="Q64" i="3"/>
  <c r="R64" i="3"/>
  <c r="S64" i="3"/>
  <c r="T64" i="3"/>
  <c r="U64" i="3"/>
  <c r="V64" i="3"/>
  <c r="W64" i="3"/>
  <c r="Y64" i="3"/>
  <c r="M65" i="3"/>
  <c r="N65" i="3"/>
  <c r="O65" i="3"/>
  <c r="P65" i="3"/>
  <c r="Q65" i="3"/>
  <c r="R65" i="3"/>
  <c r="S65" i="3"/>
  <c r="T65" i="3"/>
  <c r="U65" i="3"/>
  <c r="V65" i="3"/>
  <c r="W65" i="3"/>
  <c r="Y65" i="3"/>
  <c r="M66" i="3"/>
  <c r="N66" i="3"/>
  <c r="O66" i="3"/>
  <c r="P66" i="3"/>
  <c r="Q66" i="3"/>
  <c r="R66" i="3"/>
  <c r="S66" i="3"/>
  <c r="T66" i="3"/>
  <c r="U66" i="3"/>
  <c r="V66" i="3"/>
  <c r="W66" i="3"/>
  <c r="Y66" i="3"/>
  <c r="M67" i="3"/>
  <c r="N67" i="3"/>
  <c r="O67" i="3"/>
  <c r="P67" i="3"/>
  <c r="Q67" i="3"/>
  <c r="R67" i="3"/>
  <c r="S67" i="3"/>
  <c r="T67" i="3"/>
  <c r="U67" i="3"/>
  <c r="V67" i="3"/>
  <c r="W67" i="3"/>
  <c r="Y67" i="3"/>
  <c r="M68" i="3"/>
  <c r="N68" i="3"/>
  <c r="O68" i="3"/>
  <c r="P68" i="3"/>
  <c r="Q68" i="3"/>
  <c r="R68" i="3"/>
  <c r="S68" i="3"/>
  <c r="T68" i="3"/>
  <c r="U68" i="3"/>
  <c r="V68" i="3"/>
  <c r="W68" i="3"/>
  <c r="Y68" i="3"/>
  <c r="M69" i="3"/>
  <c r="N69" i="3"/>
  <c r="O69" i="3"/>
  <c r="P69" i="3"/>
  <c r="Q69" i="3"/>
  <c r="R69" i="3"/>
  <c r="S69" i="3"/>
  <c r="T69" i="3"/>
  <c r="U69" i="3"/>
  <c r="V69" i="3"/>
  <c r="W69" i="3"/>
  <c r="Y69" i="3"/>
  <c r="M70" i="3"/>
  <c r="N70" i="3"/>
  <c r="O70" i="3"/>
  <c r="P70" i="3"/>
  <c r="Q70" i="3"/>
  <c r="R70" i="3"/>
  <c r="S70" i="3"/>
  <c r="T70" i="3"/>
  <c r="U70" i="3"/>
  <c r="V70" i="3"/>
  <c r="W70" i="3"/>
  <c r="Y70" i="3"/>
  <c r="M71" i="3"/>
  <c r="N71" i="3"/>
  <c r="O71" i="3"/>
  <c r="P71" i="3"/>
  <c r="Q71" i="3"/>
  <c r="R71" i="3"/>
  <c r="S71" i="3"/>
  <c r="T71" i="3"/>
  <c r="U71" i="3"/>
  <c r="V71" i="3"/>
  <c r="W71" i="3"/>
  <c r="Y71" i="3"/>
  <c r="M72" i="3"/>
  <c r="N72" i="3"/>
  <c r="O72" i="3"/>
  <c r="P72" i="3"/>
  <c r="Q72" i="3"/>
  <c r="R72" i="3"/>
  <c r="S72" i="3"/>
  <c r="T72" i="3"/>
  <c r="U72" i="3"/>
  <c r="V72" i="3"/>
  <c r="W72" i="3"/>
  <c r="Y72" i="3"/>
  <c r="M73" i="3"/>
  <c r="N73" i="3"/>
  <c r="O73" i="3"/>
  <c r="P73" i="3"/>
  <c r="Q73" i="3"/>
  <c r="R73" i="3"/>
  <c r="S73" i="3"/>
  <c r="T73" i="3"/>
  <c r="U73" i="3"/>
  <c r="V73" i="3"/>
  <c r="W73" i="3"/>
  <c r="Y73" i="3"/>
  <c r="M74" i="3"/>
  <c r="N74" i="3"/>
  <c r="O74" i="3"/>
  <c r="P74" i="3"/>
  <c r="Q74" i="3"/>
  <c r="R74" i="3"/>
  <c r="S74" i="3"/>
  <c r="T74" i="3"/>
  <c r="U74" i="3"/>
  <c r="V74" i="3"/>
  <c r="W74" i="3"/>
  <c r="Y74" i="3"/>
  <c r="M75" i="3"/>
  <c r="N75" i="3"/>
  <c r="O75" i="3"/>
  <c r="P75" i="3"/>
  <c r="Q75" i="3"/>
  <c r="R75" i="3"/>
  <c r="S75" i="3"/>
  <c r="T75" i="3"/>
  <c r="U75" i="3"/>
  <c r="V75" i="3"/>
  <c r="W75" i="3"/>
  <c r="Y75" i="3"/>
  <c r="M76" i="3"/>
  <c r="N76" i="3"/>
  <c r="O76" i="3"/>
  <c r="P76" i="3"/>
  <c r="Q76" i="3"/>
  <c r="R76" i="3"/>
  <c r="S76" i="3"/>
  <c r="T76" i="3"/>
  <c r="U76" i="3"/>
  <c r="V76" i="3"/>
  <c r="W76" i="3"/>
  <c r="Y76" i="3"/>
  <c r="M77" i="3"/>
  <c r="N77" i="3"/>
  <c r="O77" i="3"/>
  <c r="P77" i="3"/>
  <c r="Q77" i="3"/>
  <c r="R77" i="3"/>
  <c r="S77" i="3"/>
  <c r="T77" i="3"/>
  <c r="U77" i="3"/>
  <c r="V77" i="3"/>
  <c r="W77" i="3"/>
  <c r="Y77" i="3"/>
  <c r="M78" i="3"/>
  <c r="N78" i="3"/>
  <c r="O78" i="3"/>
  <c r="P78" i="3"/>
  <c r="Q78" i="3"/>
  <c r="R78" i="3"/>
  <c r="S78" i="3"/>
  <c r="T78" i="3"/>
  <c r="U78" i="3"/>
  <c r="V78" i="3"/>
  <c r="W78" i="3"/>
  <c r="Y78" i="3"/>
  <c r="M79" i="3"/>
  <c r="N79" i="3"/>
  <c r="O79" i="3"/>
  <c r="P79" i="3"/>
  <c r="Q79" i="3"/>
  <c r="R79" i="3"/>
  <c r="S79" i="3"/>
  <c r="T79" i="3"/>
  <c r="U79" i="3"/>
  <c r="V79" i="3"/>
  <c r="W79" i="3"/>
  <c r="Y79" i="3"/>
  <c r="M80" i="3"/>
  <c r="N80" i="3"/>
  <c r="O80" i="3"/>
  <c r="P80" i="3"/>
  <c r="Q80" i="3"/>
  <c r="R80" i="3"/>
  <c r="S80" i="3"/>
  <c r="T80" i="3"/>
  <c r="U80" i="3"/>
  <c r="V80" i="3"/>
  <c r="W80" i="3"/>
  <c r="Y80" i="3"/>
  <c r="M81" i="3"/>
  <c r="N81" i="3"/>
  <c r="O81" i="3"/>
  <c r="P81" i="3"/>
  <c r="Q81" i="3"/>
  <c r="R81" i="3"/>
  <c r="S81" i="3"/>
  <c r="T81" i="3"/>
  <c r="U81" i="3"/>
  <c r="V81" i="3"/>
  <c r="W81" i="3"/>
  <c r="Y81" i="3"/>
  <c r="M82" i="3"/>
  <c r="N82" i="3"/>
  <c r="O82" i="3"/>
  <c r="P82" i="3"/>
  <c r="Q82" i="3"/>
  <c r="R82" i="3"/>
  <c r="S82" i="3"/>
  <c r="T82" i="3"/>
  <c r="U82" i="3"/>
  <c r="V82" i="3"/>
  <c r="W82" i="3"/>
  <c r="Y82" i="3"/>
  <c r="M83" i="3"/>
  <c r="N83" i="3"/>
  <c r="O83" i="3"/>
  <c r="P83" i="3"/>
  <c r="Q83" i="3"/>
  <c r="R83" i="3"/>
  <c r="S83" i="3"/>
  <c r="T83" i="3"/>
  <c r="U83" i="3"/>
  <c r="V83" i="3"/>
  <c r="W83" i="3"/>
  <c r="Y83" i="3"/>
  <c r="M84" i="3"/>
  <c r="N84" i="3"/>
  <c r="O84" i="3"/>
  <c r="P84" i="3"/>
  <c r="Q84" i="3"/>
  <c r="R84" i="3"/>
  <c r="S84" i="3"/>
  <c r="T84" i="3"/>
  <c r="U84" i="3"/>
  <c r="V84" i="3"/>
  <c r="W84" i="3"/>
  <c r="Y84" i="3"/>
  <c r="M85" i="3"/>
  <c r="N85" i="3"/>
  <c r="O85" i="3"/>
  <c r="P85" i="3"/>
  <c r="Q85" i="3"/>
  <c r="R85" i="3"/>
  <c r="S85" i="3"/>
  <c r="T85" i="3"/>
  <c r="U85" i="3"/>
  <c r="V85" i="3"/>
  <c r="W85" i="3"/>
  <c r="Y85" i="3"/>
  <c r="M86" i="3"/>
  <c r="N86" i="3"/>
  <c r="O86" i="3"/>
  <c r="P86" i="3"/>
  <c r="Q86" i="3"/>
  <c r="R86" i="3"/>
  <c r="S86" i="3"/>
  <c r="T86" i="3"/>
  <c r="U86" i="3"/>
  <c r="V86" i="3"/>
  <c r="W86" i="3"/>
  <c r="Y86" i="3"/>
  <c r="M87" i="3"/>
  <c r="N87" i="3"/>
  <c r="O87" i="3"/>
  <c r="P87" i="3"/>
  <c r="Q87" i="3"/>
  <c r="R87" i="3"/>
  <c r="S87" i="3"/>
  <c r="T87" i="3"/>
  <c r="U87" i="3"/>
  <c r="V87" i="3"/>
  <c r="W87" i="3"/>
  <c r="Y87" i="3"/>
  <c r="M88" i="3"/>
  <c r="N88" i="3"/>
  <c r="O88" i="3"/>
  <c r="P88" i="3"/>
  <c r="Q88" i="3"/>
  <c r="R88" i="3"/>
  <c r="S88" i="3"/>
  <c r="T88" i="3"/>
  <c r="U88" i="3"/>
  <c r="V88" i="3"/>
  <c r="W88" i="3"/>
  <c r="Y88" i="3"/>
  <c r="M89" i="3"/>
  <c r="N89" i="3"/>
  <c r="O89" i="3"/>
  <c r="P89" i="3"/>
  <c r="Q89" i="3"/>
  <c r="R89" i="3"/>
  <c r="S89" i="3"/>
  <c r="T89" i="3"/>
  <c r="U89" i="3"/>
  <c r="V89" i="3"/>
  <c r="W89" i="3"/>
  <c r="Y89" i="3"/>
  <c r="M90" i="3"/>
  <c r="N90" i="3"/>
  <c r="O90" i="3"/>
  <c r="P90" i="3"/>
  <c r="Q90" i="3"/>
  <c r="R90" i="3"/>
  <c r="S90" i="3"/>
  <c r="T90" i="3"/>
  <c r="U90" i="3"/>
  <c r="V90" i="3"/>
  <c r="W90" i="3"/>
  <c r="Y90" i="3"/>
  <c r="M91" i="3"/>
  <c r="N91" i="3"/>
  <c r="O91" i="3"/>
  <c r="P91" i="3"/>
  <c r="Q91" i="3"/>
  <c r="R91" i="3"/>
  <c r="S91" i="3"/>
  <c r="T91" i="3"/>
  <c r="U91" i="3"/>
  <c r="V91" i="3"/>
  <c r="W91" i="3"/>
  <c r="Y91" i="3"/>
  <c r="M92" i="3"/>
  <c r="N92" i="3"/>
  <c r="O92" i="3"/>
  <c r="P92" i="3"/>
  <c r="Q92" i="3"/>
  <c r="R92" i="3"/>
  <c r="S92" i="3"/>
  <c r="T92" i="3"/>
  <c r="U92" i="3"/>
  <c r="V92" i="3"/>
  <c r="W92" i="3"/>
  <c r="Y92" i="3"/>
  <c r="M93" i="3"/>
  <c r="N93" i="3"/>
  <c r="O93" i="3"/>
  <c r="P93" i="3"/>
  <c r="Q93" i="3"/>
  <c r="R93" i="3"/>
  <c r="S93" i="3"/>
  <c r="T93" i="3"/>
  <c r="U93" i="3"/>
  <c r="V93" i="3"/>
  <c r="W93" i="3"/>
  <c r="Y93" i="3"/>
  <c r="M94" i="3"/>
  <c r="N94" i="3"/>
  <c r="O94" i="3"/>
  <c r="P94" i="3"/>
  <c r="Q94" i="3"/>
  <c r="R94" i="3"/>
  <c r="S94" i="3"/>
  <c r="T94" i="3"/>
  <c r="U94" i="3"/>
  <c r="V94" i="3"/>
  <c r="W94" i="3"/>
  <c r="Y94" i="3"/>
  <c r="M95" i="3"/>
  <c r="N95" i="3"/>
  <c r="O95" i="3"/>
  <c r="P95" i="3"/>
  <c r="Q95" i="3"/>
  <c r="R95" i="3"/>
  <c r="S95" i="3"/>
  <c r="T95" i="3"/>
  <c r="U95" i="3"/>
  <c r="V95" i="3"/>
  <c r="W95" i="3"/>
  <c r="Y95" i="3"/>
  <c r="M96" i="3"/>
  <c r="N96" i="3"/>
  <c r="O96" i="3"/>
  <c r="P96" i="3"/>
  <c r="Q96" i="3"/>
  <c r="R96" i="3"/>
  <c r="S96" i="3"/>
  <c r="T96" i="3"/>
  <c r="U96" i="3"/>
  <c r="V96" i="3"/>
  <c r="W96" i="3"/>
  <c r="Y96" i="3"/>
  <c r="M97" i="3"/>
  <c r="N97" i="3"/>
  <c r="O97" i="3"/>
  <c r="P97" i="3"/>
  <c r="Q97" i="3"/>
  <c r="R97" i="3"/>
  <c r="S97" i="3"/>
  <c r="T97" i="3"/>
  <c r="U97" i="3"/>
  <c r="V97" i="3"/>
  <c r="W97" i="3"/>
  <c r="Y97" i="3"/>
  <c r="M98" i="3"/>
  <c r="N98" i="3"/>
  <c r="O98" i="3"/>
  <c r="P98" i="3"/>
  <c r="Q98" i="3"/>
  <c r="R98" i="3"/>
  <c r="S98" i="3"/>
  <c r="T98" i="3"/>
  <c r="U98" i="3"/>
  <c r="V98" i="3"/>
  <c r="W98" i="3"/>
  <c r="Y98" i="3"/>
  <c r="M99" i="3"/>
  <c r="N99" i="3"/>
  <c r="O99" i="3"/>
  <c r="P99" i="3"/>
  <c r="Q99" i="3"/>
  <c r="R99" i="3"/>
  <c r="S99" i="3"/>
  <c r="T99" i="3"/>
  <c r="U99" i="3"/>
  <c r="V99" i="3"/>
  <c r="W99" i="3"/>
  <c r="Y99" i="3"/>
  <c r="M100" i="3"/>
  <c r="N100" i="3"/>
  <c r="O100" i="3"/>
  <c r="P100" i="3"/>
  <c r="Q100" i="3"/>
  <c r="R100" i="3"/>
  <c r="S100" i="3"/>
  <c r="T100" i="3"/>
  <c r="U100" i="3"/>
  <c r="V100" i="3"/>
  <c r="W100" i="3"/>
  <c r="Y100" i="3"/>
  <c r="M101" i="3"/>
  <c r="N101" i="3"/>
  <c r="O101" i="3"/>
  <c r="P101" i="3"/>
  <c r="Q101" i="3"/>
  <c r="R101" i="3"/>
  <c r="S101" i="3"/>
  <c r="T101" i="3"/>
  <c r="U101" i="3"/>
  <c r="V101" i="3"/>
  <c r="W101" i="3"/>
  <c r="Y101" i="3"/>
  <c r="M102" i="3"/>
  <c r="N102" i="3"/>
  <c r="O102" i="3"/>
  <c r="P102" i="3"/>
  <c r="Q102" i="3"/>
  <c r="R102" i="3"/>
  <c r="S102" i="3"/>
  <c r="T102" i="3"/>
  <c r="U102" i="3"/>
  <c r="V102" i="3"/>
  <c r="W102" i="3"/>
  <c r="Y102" i="3"/>
  <c r="M103" i="3"/>
  <c r="N103" i="3"/>
  <c r="O103" i="3"/>
  <c r="P103" i="3"/>
  <c r="Q103" i="3"/>
  <c r="R103" i="3"/>
  <c r="S103" i="3"/>
  <c r="T103" i="3"/>
  <c r="U103" i="3"/>
  <c r="V103" i="3"/>
  <c r="W103" i="3"/>
  <c r="Y103" i="3"/>
  <c r="M104" i="3"/>
  <c r="N104" i="3"/>
  <c r="O104" i="3"/>
  <c r="P104" i="3"/>
  <c r="Q104" i="3"/>
  <c r="R104" i="3"/>
  <c r="S104" i="3"/>
  <c r="T104" i="3"/>
  <c r="U104" i="3"/>
  <c r="V104" i="3"/>
  <c r="W104" i="3"/>
  <c r="Y104" i="3"/>
  <c r="M105" i="3"/>
  <c r="N105" i="3"/>
  <c r="O105" i="3"/>
  <c r="P105" i="3"/>
  <c r="Q105" i="3"/>
  <c r="R105" i="3"/>
  <c r="S105" i="3"/>
  <c r="T105" i="3"/>
  <c r="U105" i="3"/>
  <c r="V105" i="3"/>
  <c r="W105" i="3"/>
  <c r="Y105" i="3"/>
  <c r="M106" i="3"/>
  <c r="N106" i="3"/>
  <c r="O106" i="3"/>
  <c r="P106" i="3"/>
  <c r="Q106" i="3"/>
  <c r="R106" i="3"/>
  <c r="S106" i="3"/>
  <c r="T106" i="3"/>
  <c r="U106" i="3"/>
  <c r="V106" i="3"/>
  <c r="W106" i="3"/>
  <c r="Y106" i="3"/>
  <c r="M107" i="3"/>
  <c r="N107" i="3"/>
  <c r="O107" i="3"/>
  <c r="P107" i="3"/>
  <c r="Q107" i="3"/>
  <c r="R107" i="3"/>
  <c r="S107" i="3"/>
  <c r="T107" i="3"/>
  <c r="U107" i="3"/>
  <c r="V107" i="3"/>
  <c r="W107" i="3"/>
  <c r="Y107" i="3"/>
  <c r="M108" i="3"/>
  <c r="N108" i="3"/>
  <c r="O108" i="3"/>
  <c r="P108" i="3"/>
  <c r="Q108" i="3"/>
  <c r="R108" i="3"/>
  <c r="S108" i="3"/>
  <c r="T108" i="3"/>
  <c r="U108" i="3"/>
  <c r="V108" i="3"/>
  <c r="W108" i="3"/>
  <c r="Y108" i="3"/>
  <c r="M109" i="3"/>
  <c r="N109" i="3"/>
  <c r="O109" i="3"/>
  <c r="P109" i="3"/>
  <c r="Q109" i="3"/>
  <c r="R109" i="3"/>
  <c r="S109" i="3"/>
  <c r="T109" i="3"/>
  <c r="U109" i="3"/>
  <c r="V109" i="3"/>
  <c r="W109" i="3"/>
  <c r="Y109" i="3"/>
  <c r="M110" i="3"/>
  <c r="N110" i="3"/>
  <c r="O110" i="3"/>
  <c r="P110" i="3"/>
  <c r="Q110" i="3"/>
  <c r="R110" i="3"/>
  <c r="S110" i="3"/>
  <c r="T110" i="3"/>
  <c r="U110" i="3"/>
  <c r="V110" i="3"/>
  <c r="W110" i="3"/>
  <c r="Y110" i="3"/>
  <c r="M111" i="3"/>
  <c r="N111" i="3"/>
  <c r="O111" i="3"/>
  <c r="P111" i="3"/>
  <c r="Q111" i="3"/>
  <c r="R111" i="3"/>
  <c r="S111" i="3"/>
  <c r="T111" i="3"/>
  <c r="U111" i="3"/>
  <c r="V111" i="3"/>
  <c r="W111" i="3"/>
  <c r="Y111" i="3"/>
  <c r="M112" i="3"/>
  <c r="N112" i="3"/>
  <c r="O112" i="3"/>
  <c r="P112" i="3"/>
  <c r="Q112" i="3"/>
  <c r="R112" i="3"/>
  <c r="S112" i="3"/>
  <c r="T112" i="3"/>
  <c r="U112" i="3"/>
  <c r="V112" i="3"/>
  <c r="W112" i="3"/>
  <c r="Y112" i="3"/>
  <c r="M113" i="3"/>
  <c r="N113" i="3"/>
  <c r="O113" i="3"/>
  <c r="P113" i="3"/>
  <c r="Q113" i="3"/>
  <c r="R113" i="3"/>
  <c r="S113" i="3"/>
  <c r="T113" i="3"/>
  <c r="U113" i="3"/>
  <c r="V113" i="3"/>
  <c r="W113" i="3"/>
  <c r="Y113" i="3"/>
  <c r="M114" i="3"/>
  <c r="N114" i="3"/>
  <c r="O114" i="3"/>
  <c r="P114" i="3"/>
  <c r="Q114" i="3"/>
  <c r="R114" i="3"/>
  <c r="S114" i="3"/>
  <c r="T114" i="3"/>
  <c r="U114" i="3"/>
  <c r="V114" i="3"/>
  <c r="W114" i="3"/>
  <c r="Y114" i="3"/>
  <c r="M115" i="3"/>
  <c r="N115" i="3"/>
  <c r="O115" i="3"/>
  <c r="P115" i="3"/>
  <c r="Q115" i="3"/>
  <c r="R115" i="3"/>
  <c r="S115" i="3"/>
  <c r="T115" i="3"/>
  <c r="U115" i="3"/>
  <c r="V115" i="3"/>
  <c r="W115" i="3"/>
  <c r="Y115" i="3"/>
  <c r="M116" i="3"/>
  <c r="N116" i="3"/>
  <c r="O116" i="3"/>
  <c r="P116" i="3"/>
  <c r="Q116" i="3"/>
  <c r="R116" i="3"/>
  <c r="S116" i="3"/>
  <c r="T116" i="3"/>
  <c r="U116" i="3"/>
  <c r="V116" i="3"/>
  <c r="W116" i="3"/>
  <c r="Y116" i="3"/>
  <c r="M117" i="3"/>
  <c r="N117" i="3"/>
  <c r="O117" i="3"/>
  <c r="P117" i="3"/>
  <c r="Q117" i="3"/>
  <c r="R117" i="3"/>
  <c r="S117" i="3"/>
  <c r="T117" i="3"/>
  <c r="U117" i="3"/>
  <c r="V117" i="3"/>
  <c r="W117" i="3"/>
  <c r="Y117" i="3"/>
  <c r="M118" i="3"/>
  <c r="N118" i="3"/>
  <c r="O118" i="3"/>
  <c r="P118" i="3"/>
  <c r="Q118" i="3"/>
  <c r="R118" i="3"/>
  <c r="S118" i="3"/>
  <c r="T118" i="3"/>
  <c r="U118" i="3"/>
  <c r="V118" i="3"/>
  <c r="W118" i="3"/>
  <c r="Y118" i="3"/>
  <c r="M119" i="3"/>
  <c r="N119" i="3"/>
  <c r="O119" i="3"/>
  <c r="P119" i="3"/>
  <c r="Q119" i="3"/>
  <c r="R119" i="3"/>
  <c r="S119" i="3"/>
  <c r="T119" i="3"/>
  <c r="U119" i="3"/>
  <c r="V119" i="3"/>
  <c r="W119" i="3"/>
  <c r="Y119" i="3"/>
  <c r="M120" i="3"/>
  <c r="N120" i="3"/>
  <c r="O120" i="3"/>
  <c r="P120" i="3"/>
  <c r="Q120" i="3"/>
  <c r="R120" i="3"/>
  <c r="S120" i="3"/>
  <c r="T120" i="3"/>
  <c r="U120" i="3"/>
  <c r="V120" i="3"/>
  <c r="W120" i="3"/>
  <c r="Y120" i="3"/>
  <c r="M121" i="3"/>
  <c r="N121" i="3"/>
  <c r="O121" i="3"/>
  <c r="P121" i="3"/>
  <c r="Q121" i="3"/>
  <c r="R121" i="3"/>
  <c r="S121" i="3"/>
  <c r="T121" i="3"/>
  <c r="U121" i="3"/>
  <c r="V121" i="3"/>
  <c r="W121" i="3"/>
  <c r="Y121" i="3"/>
  <c r="M122" i="3"/>
  <c r="N122" i="3"/>
  <c r="O122" i="3"/>
  <c r="P122" i="3"/>
  <c r="Q122" i="3"/>
  <c r="R122" i="3"/>
  <c r="S122" i="3"/>
  <c r="T122" i="3"/>
  <c r="U122" i="3"/>
  <c r="V122" i="3"/>
  <c r="W122" i="3"/>
  <c r="Y122" i="3"/>
  <c r="M123" i="3"/>
  <c r="N123" i="3"/>
  <c r="O123" i="3"/>
  <c r="P123" i="3"/>
  <c r="Q123" i="3"/>
  <c r="R123" i="3"/>
  <c r="S123" i="3"/>
  <c r="T123" i="3"/>
  <c r="U123" i="3"/>
  <c r="V123" i="3"/>
  <c r="W123" i="3"/>
  <c r="Y123" i="3"/>
  <c r="M124" i="3"/>
  <c r="N124" i="3"/>
  <c r="O124" i="3"/>
  <c r="P124" i="3"/>
  <c r="Q124" i="3"/>
  <c r="R124" i="3"/>
  <c r="S124" i="3"/>
  <c r="T124" i="3"/>
  <c r="U124" i="3"/>
  <c r="V124" i="3"/>
  <c r="W124" i="3"/>
  <c r="Y124" i="3"/>
  <c r="M125" i="3"/>
  <c r="N125" i="3"/>
  <c r="O125" i="3"/>
  <c r="P125" i="3"/>
  <c r="Q125" i="3"/>
  <c r="R125" i="3"/>
  <c r="S125" i="3"/>
  <c r="T125" i="3"/>
  <c r="U125" i="3"/>
  <c r="V125" i="3"/>
  <c r="W125" i="3"/>
  <c r="Y125" i="3"/>
  <c r="M126" i="3"/>
  <c r="N126" i="3"/>
  <c r="O126" i="3"/>
  <c r="P126" i="3"/>
  <c r="Q126" i="3"/>
  <c r="R126" i="3"/>
  <c r="S126" i="3"/>
  <c r="T126" i="3"/>
  <c r="U126" i="3"/>
  <c r="V126" i="3"/>
  <c r="W126" i="3"/>
  <c r="Y126" i="3"/>
  <c r="M127" i="3"/>
  <c r="N127" i="3"/>
  <c r="O127" i="3"/>
  <c r="P127" i="3"/>
  <c r="Q127" i="3"/>
  <c r="R127" i="3"/>
  <c r="S127" i="3"/>
  <c r="T127" i="3"/>
  <c r="U127" i="3"/>
  <c r="V127" i="3"/>
  <c r="W127" i="3"/>
  <c r="Y127" i="3"/>
  <c r="M128" i="3"/>
  <c r="N128" i="3"/>
  <c r="O128" i="3"/>
  <c r="P128" i="3"/>
  <c r="Q128" i="3"/>
  <c r="R128" i="3"/>
  <c r="S128" i="3"/>
  <c r="T128" i="3"/>
  <c r="U128" i="3"/>
  <c r="V128" i="3"/>
  <c r="W128" i="3"/>
  <c r="Y128" i="3"/>
  <c r="M129" i="3"/>
  <c r="N129" i="3"/>
  <c r="O129" i="3"/>
  <c r="P129" i="3"/>
  <c r="Q129" i="3"/>
  <c r="R129" i="3"/>
  <c r="S129" i="3"/>
  <c r="T129" i="3"/>
  <c r="U129" i="3"/>
  <c r="V129" i="3"/>
  <c r="W129" i="3"/>
  <c r="Y129" i="3"/>
  <c r="M130" i="3"/>
  <c r="N130" i="3"/>
  <c r="O130" i="3"/>
  <c r="P130" i="3"/>
  <c r="Q130" i="3"/>
  <c r="R130" i="3"/>
  <c r="S130" i="3"/>
  <c r="T130" i="3"/>
  <c r="U130" i="3"/>
  <c r="V130" i="3"/>
  <c r="W130" i="3"/>
  <c r="Y130" i="3"/>
  <c r="M131" i="3"/>
  <c r="N131" i="3"/>
  <c r="O131" i="3"/>
  <c r="P131" i="3"/>
  <c r="Q131" i="3"/>
  <c r="R131" i="3"/>
  <c r="S131" i="3"/>
  <c r="T131" i="3"/>
  <c r="U131" i="3"/>
  <c r="V131" i="3"/>
  <c r="W131" i="3"/>
  <c r="Y131" i="3"/>
  <c r="M132" i="3"/>
  <c r="N132" i="3"/>
  <c r="O132" i="3"/>
  <c r="P132" i="3"/>
  <c r="Q132" i="3"/>
  <c r="R132" i="3"/>
  <c r="S132" i="3"/>
  <c r="T132" i="3"/>
  <c r="U132" i="3"/>
  <c r="V132" i="3"/>
  <c r="W132" i="3"/>
  <c r="Y132" i="3"/>
  <c r="M133" i="3"/>
  <c r="N133" i="3"/>
  <c r="O133" i="3"/>
  <c r="P133" i="3"/>
  <c r="Q133" i="3"/>
  <c r="R133" i="3"/>
  <c r="S133" i="3"/>
  <c r="T133" i="3"/>
  <c r="U133" i="3"/>
  <c r="V133" i="3"/>
  <c r="W133" i="3"/>
  <c r="Y133" i="3"/>
  <c r="M134" i="3"/>
  <c r="N134" i="3"/>
  <c r="O134" i="3"/>
  <c r="P134" i="3"/>
  <c r="Q134" i="3"/>
  <c r="R134" i="3"/>
  <c r="S134" i="3"/>
  <c r="T134" i="3"/>
  <c r="U134" i="3"/>
  <c r="V134" i="3"/>
  <c r="W134" i="3"/>
  <c r="Y134" i="3"/>
  <c r="M135" i="3"/>
  <c r="N135" i="3"/>
  <c r="O135" i="3"/>
  <c r="P135" i="3"/>
  <c r="Q135" i="3"/>
  <c r="R135" i="3"/>
  <c r="S135" i="3"/>
  <c r="T135" i="3"/>
  <c r="U135" i="3"/>
  <c r="V135" i="3"/>
  <c r="W135" i="3"/>
  <c r="Y135" i="3"/>
  <c r="M136" i="3"/>
  <c r="N136" i="3"/>
  <c r="O136" i="3"/>
  <c r="P136" i="3"/>
  <c r="Q136" i="3"/>
  <c r="R136" i="3"/>
  <c r="S136" i="3"/>
  <c r="T136" i="3"/>
  <c r="U136" i="3"/>
  <c r="V136" i="3"/>
  <c r="W136" i="3"/>
  <c r="Y136" i="3"/>
  <c r="M137" i="3"/>
  <c r="N137" i="3"/>
  <c r="O137" i="3"/>
  <c r="P137" i="3"/>
  <c r="Q137" i="3"/>
  <c r="R137" i="3"/>
  <c r="S137" i="3"/>
  <c r="T137" i="3"/>
  <c r="U137" i="3"/>
  <c r="V137" i="3"/>
  <c r="W137" i="3"/>
  <c r="Y137" i="3"/>
  <c r="M138" i="3"/>
  <c r="N138" i="3"/>
  <c r="O138" i="3"/>
  <c r="P138" i="3"/>
  <c r="Q138" i="3"/>
  <c r="R138" i="3"/>
  <c r="S138" i="3"/>
  <c r="T138" i="3"/>
  <c r="U138" i="3"/>
  <c r="V138" i="3"/>
  <c r="W138" i="3"/>
  <c r="Y138" i="3"/>
  <c r="M139" i="3"/>
  <c r="N139" i="3"/>
  <c r="O139" i="3"/>
  <c r="P139" i="3"/>
  <c r="Q139" i="3"/>
  <c r="R139" i="3"/>
  <c r="S139" i="3"/>
  <c r="T139" i="3"/>
  <c r="U139" i="3"/>
  <c r="V139" i="3"/>
  <c r="W139" i="3"/>
  <c r="Y139" i="3"/>
  <c r="M140" i="3"/>
  <c r="N140" i="3"/>
  <c r="O140" i="3"/>
  <c r="P140" i="3"/>
  <c r="Q140" i="3"/>
  <c r="R140" i="3"/>
  <c r="S140" i="3"/>
  <c r="T140" i="3"/>
  <c r="U140" i="3"/>
  <c r="V140" i="3"/>
  <c r="W140" i="3"/>
  <c r="Y140" i="3"/>
  <c r="M141" i="3"/>
  <c r="N141" i="3"/>
  <c r="O141" i="3"/>
  <c r="P141" i="3"/>
  <c r="Q141" i="3"/>
  <c r="R141" i="3"/>
  <c r="S141" i="3"/>
  <c r="T141" i="3"/>
  <c r="U141" i="3"/>
  <c r="V141" i="3"/>
  <c r="W141" i="3"/>
  <c r="Y141" i="3"/>
  <c r="M142" i="3"/>
  <c r="N142" i="3"/>
  <c r="O142" i="3"/>
  <c r="P142" i="3"/>
  <c r="Q142" i="3"/>
  <c r="R142" i="3"/>
  <c r="S142" i="3"/>
  <c r="T142" i="3"/>
  <c r="U142" i="3"/>
  <c r="V142" i="3"/>
  <c r="W142" i="3"/>
  <c r="Y142" i="3"/>
  <c r="M143" i="3"/>
  <c r="N143" i="3"/>
  <c r="O143" i="3"/>
  <c r="P143" i="3"/>
  <c r="Q143" i="3"/>
  <c r="R143" i="3"/>
  <c r="S143" i="3"/>
  <c r="T143" i="3"/>
  <c r="U143" i="3"/>
  <c r="V143" i="3"/>
  <c r="W143" i="3"/>
  <c r="Y143" i="3"/>
  <c r="M144" i="3"/>
  <c r="N144" i="3"/>
  <c r="O144" i="3"/>
  <c r="P144" i="3"/>
  <c r="Q144" i="3"/>
  <c r="R144" i="3"/>
  <c r="S144" i="3"/>
  <c r="T144" i="3"/>
  <c r="U144" i="3"/>
  <c r="V144" i="3"/>
  <c r="W144" i="3"/>
  <c r="Y144" i="3"/>
  <c r="M145" i="3"/>
  <c r="N145" i="3"/>
  <c r="O145" i="3"/>
  <c r="P145" i="3"/>
  <c r="Q145" i="3"/>
  <c r="R145" i="3"/>
  <c r="S145" i="3"/>
  <c r="T145" i="3"/>
  <c r="U145" i="3"/>
  <c r="V145" i="3"/>
  <c r="W145" i="3"/>
  <c r="Y145" i="3"/>
  <c r="M146" i="3"/>
  <c r="N146" i="3"/>
  <c r="O146" i="3"/>
  <c r="P146" i="3"/>
  <c r="Q146" i="3"/>
  <c r="R146" i="3"/>
  <c r="S146" i="3"/>
  <c r="T146" i="3"/>
  <c r="U146" i="3"/>
  <c r="V146" i="3"/>
  <c r="W146" i="3"/>
  <c r="Y146" i="3"/>
  <c r="M147" i="3"/>
  <c r="N147" i="3"/>
  <c r="O147" i="3"/>
  <c r="P147" i="3"/>
  <c r="Q147" i="3"/>
  <c r="R147" i="3"/>
  <c r="S147" i="3"/>
  <c r="T147" i="3"/>
  <c r="U147" i="3"/>
  <c r="V147" i="3"/>
  <c r="W147" i="3"/>
  <c r="Y147" i="3"/>
  <c r="M148" i="3"/>
  <c r="N148" i="3"/>
  <c r="O148" i="3"/>
  <c r="P148" i="3"/>
  <c r="Q148" i="3"/>
  <c r="R148" i="3"/>
  <c r="S148" i="3"/>
  <c r="T148" i="3"/>
  <c r="U148" i="3"/>
  <c r="V148" i="3"/>
  <c r="W148" i="3"/>
  <c r="Y148" i="3"/>
  <c r="M149" i="3"/>
  <c r="N149" i="3"/>
  <c r="O149" i="3"/>
  <c r="P149" i="3"/>
  <c r="Q149" i="3"/>
  <c r="R149" i="3"/>
  <c r="S149" i="3"/>
  <c r="T149" i="3"/>
  <c r="U149" i="3"/>
  <c r="V149" i="3"/>
  <c r="W149" i="3"/>
  <c r="Y149" i="3"/>
  <c r="M150" i="3"/>
  <c r="N150" i="3"/>
  <c r="O150" i="3"/>
  <c r="P150" i="3"/>
  <c r="Q150" i="3"/>
  <c r="R150" i="3"/>
  <c r="S150" i="3"/>
  <c r="T150" i="3"/>
  <c r="U150" i="3"/>
  <c r="V150" i="3"/>
  <c r="W150" i="3"/>
  <c r="Y150" i="3"/>
  <c r="M151" i="3"/>
  <c r="N151" i="3"/>
  <c r="O151" i="3"/>
  <c r="P151" i="3"/>
  <c r="Q151" i="3"/>
  <c r="R151" i="3"/>
  <c r="S151" i="3"/>
  <c r="T151" i="3"/>
  <c r="U151" i="3"/>
  <c r="V151" i="3"/>
  <c r="W151" i="3"/>
  <c r="Y151" i="3"/>
  <c r="M152" i="3"/>
  <c r="N152" i="3"/>
  <c r="O152" i="3"/>
  <c r="P152" i="3"/>
  <c r="Q152" i="3"/>
  <c r="R152" i="3"/>
  <c r="S152" i="3"/>
  <c r="T152" i="3"/>
  <c r="U152" i="3"/>
  <c r="V152" i="3"/>
  <c r="W152" i="3"/>
  <c r="Y152" i="3"/>
  <c r="M153" i="3"/>
  <c r="N153" i="3"/>
  <c r="O153" i="3"/>
  <c r="P153" i="3"/>
  <c r="Q153" i="3"/>
  <c r="R153" i="3"/>
  <c r="S153" i="3"/>
  <c r="T153" i="3"/>
  <c r="U153" i="3"/>
  <c r="V153" i="3"/>
  <c r="W153" i="3"/>
  <c r="Y153" i="3"/>
  <c r="M154" i="3"/>
  <c r="N154" i="3"/>
  <c r="O154" i="3"/>
  <c r="P154" i="3"/>
  <c r="Q154" i="3"/>
  <c r="R154" i="3"/>
  <c r="S154" i="3"/>
  <c r="T154" i="3"/>
  <c r="U154" i="3"/>
  <c r="V154" i="3"/>
  <c r="W154" i="3"/>
  <c r="Y154" i="3"/>
  <c r="M155" i="3"/>
  <c r="N155" i="3"/>
  <c r="O155" i="3"/>
  <c r="P155" i="3"/>
  <c r="Q155" i="3"/>
  <c r="R155" i="3"/>
  <c r="S155" i="3"/>
  <c r="T155" i="3"/>
  <c r="U155" i="3"/>
  <c r="V155" i="3"/>
  <c r="W155" i="3"/>
  <c r="Y155" i="3"/>
  <c r="M156" i="3"/>
  <c r="N156" i="3"/>
  <c r="O156" i="3"/>
  <c r="P156" i="3"/>
  <c r="Q156" i="3"/>
  <c r="R156" i="3"/>
  <c r="S156" i="3"/>
  <c r="T156" i="3"/>
  <c r="U156" i="3"/>
  <c r="V156" i="3"/>
  <c r="W156" i="3"/>
  <c r="Y156" i="3"/>
  <c r="M157" i="3"/>
  <c r="N157" i="3"/>
  <c r="O157" i="3"/>
  <c r="P157" i="3"/>
  <c r="Q157" i="3"/>
  <c r="R157" i="3"/>
  <c r="S157" i="3"/>
  <c r="T157" i="3"/>
  <c r="U157" i="3"/>
  <c r="V157" i="3"/>
  <c r="W157" i="3"/>
  <c r="Y157" i="3"/>
  <c r="M158" i="3"/>
  <c r="N158" i="3"/>
  <c r="O158" i="3"/>
  <c r="P158" i="3"/>
  <c r="Q158" i="3"/>
  <c r="R158" i="3"/>
  <c r="S158" i="3"/>
  <c r="T158" i="3"/>
  <c r="U158" i="3"/>
  <c r="V158" i="3"/>
  <c r="W158" i="3"/>
  <c r="Y158" i="3"/>
  <c r="M159" i="3"/>
  <c r="N159" i="3"/>
  <c r="O159" i="3"/>
  <c r="P159" i="3"/>
  <c r="Q159" i="3"/>
  <c r="R159" i="3"/>
  <c r="S159" i="3"/>
  <c r="T159" i="3"/>
  <c r="U159" i="3"/>
  <c r="V159" i="3"/>
  <c r="W159" i="3"/>
  <c r="Y159" i="3"/>
  <c r="M160" i="3"/>
  <c r="N160" i="3"/>
  <c r="O160" i="3"/>
  <c r="P160" i="3"/>
  <c r="Q160" i="3"/>
  <c r="R160" i="3"/>
  <c r="S160" i="3"/>
  <c r="T160" i="3"/>
  <c r="U160" i="3"/>
  <c r="V160" i="3"/>
  <c r="W160" i="3"/>
  <c r="Y160" i="3"/>
  <c r="M161" i="3"/>
  <c r="N161" i="3"/>
  <c r="O161" i="3"/>
  <c r="P161" i="3"/>
  <c r="Q161" i="3"/>
  <c r="R161" i="3"/>
  <c r="S161" i="3"/>
  <c r="T161" i="3"/>
  <c r="U161" i="3"/>
  <c r="V161" i="3"/>
  <c r="W161" i="3"/>
  <c r="Y161" i="3"/>
  <c r="M162" i="3"/>
  <c r="N162" i="3"/>
  <c r="O162" i="3"/>
  <c r="P162" i="3"/>
  <c r="Q162" i="3"/>
  <c r="R162" i="3"/>
  <c r="S162" i="3"/>
  <c r="T162" i="3"/>
  <c r="U162" i="3"/>
  <c r="V162" i="3"/>
  <c r="W162" i="3"/>
  <c r="Y162" i="3"/>
  <c r="M163" i="3"/>
  <c r="N163" i="3"/>
  <c r="O163" i="3"/>
  <c r="P163" i="3"/>
  <c r="Q163" i="3"/>
  <c r="R163" i="3"/>
  <c r="S163" i="3"/>
  <c r="T163" i="3"/>
  <c r="U163" i="3"/>
  <c r="V163" i="3"/>
  <c r="W163" i="3"/>
  <c r="Y163" i="3"/>
  <c r="M164" i="3"/>
  <c r="N164" i="3"/>
  <c r="O164" i="3"/>
  <c r="P164" i="3"/>
  <c r="Q164" i="3"/>
  <c r="R164" i="3"/>
  <c r="S164" i="3"/>
  <c r="T164" i="3"/>
  <c r="U164" i="3"/>
  <c r="V164" i="3"/>
  <c r="W164" i="3"/>
  <c r="Y164" i="3"/>
  <c r="M165" i="3"/>
  <c r="N165" i="3"/>
  <c r="O165" i="3"/>
  <c r="P165" i="3"/>
  <c r="Q165" i="3"/>
  <c r="R165" i="3"/>
  <c r="S165" i="3"/>
  <c r="T165" i="3"/>
  <c r="U165" i="3"/>
  <c r="V165" i="3"/>
  <c r="W165" i="3"/>
  <c r="Y165" i="3"/>
  <c r="M166" i="3"/>
  <c r="N166" i="3"/>
  <c r="O166" i="3"/>
  <c r="P166" i="3"/>
  <c r="Q166" i="3"/>
  <c r="R166" i="3"/>
  <c r="S166" i="3"/>
  <c r="T166" i="3"/>
  <c r="U166" i="3"/>
  <c r="V166" i="3"/>
  <c r="W166" i="3"/>
  <c r="Y166" i="3"/>
  <c r="M167" i="3"/>
  <c r="N167" i="3"/>
  <c r="O167" i="3"/>
  <c r="P167" i="3"/>
  <c r="Q167" i="3"/>
  <c r="R167" i="3"/>
  <c r="S167" i="3"/>
  <c r="T167" i="3"/>
  <c r="U167" i="3"/>
  <c r="V167" i="3"/>
  <c r="W167" i="3"/>
  <c r="Y167" i="3"/>
  <c r="M168" i="3"/>
  <c r="N168" i="3"/>
  <c r="O168" i="3"/>
  <c r="P168" i="3"/>
  <c r="Q168" i="3"/>
  <c r="R168" i="3"/>
  <c r="S168" i="3"/>
  <c r="T168" i="3"/>
  <c r="U168" i="3"/>
  <c r="V168" i="3"/>
  <c r="W168" i="3"/>
  <c r="Y168" i="3"/>
  <c r="M169" i="3"/>
  <c r="N169" i="3"/>
  <c r="O169" i="3"/>
  <c r="P169" i="3"/>
  <c r="Q169" i="3"/>
  <c r="R169" i="3"/>
  <c r="S169" i="3"/>
  <c r="T169" i="3"/>
  <c r="U169" i="3"/>
  <c r="V169" i="3"/>
  <c r="W169" i="3"/>
  <c r="Y169" i="3"/>
  <c r="M170" i="3"/>
  <c r="N170" i="3"/>
  <c r="O170" i="3"/>
  <c r="P170" i="3"/>
  <c r="Q170" i="3"/>
  <c r="R170" i="3"/>
  <c r="S170" i="3"/>
  <c r="T170" i="3"/>
  <c r="U170" i="3"/>
  <c r="V170" i="3"/>
  <c r="W170" i="3"/>
  <c r="Y170" i="3"/>
  <c r="M171" i="3"/>
  <c r="N171" i="3"/>
  <c r="O171" i="3"/>
  <c r="P171" i="3"/>
  <c r="Q171" i="3"/>
  <c r="R171" i="3"/>
  <c r="S171" i="3"/>
  <c r="T171" i="3"/>
  <c r="U171" i="3"/>
  <c r="V171" i="3"/>
  <c r="W171" i="3"/>
  <c r="Y171" i="3"/>
  <c r="M172" i="3"/>
  <c r="N172" i="3"/>
  <c r="O172" i="3"/>
  <c r="P172" i="3"/>
  <c r="Q172" i="3"/>
  <c r="R172" i="3"/>
  <c r="S172" i="3"/>
  <c r="T172" i="3"/>
  <c r="U172" i="3"/>
  <c r="V172" i="3"/>
  <c r="W172" i="3"/>
  <c r="Y172" i="3"/>
  <c r="M173" i="3"/>
  <c r="N173" i="3"/>
  <c r="O173" i="3"/>
  <c r="P173" i="3"/>
  <c r="Q173" i="3"/>
  <c r="R173" i="3"/>
  <c r="S173" i="3"/>
  <c r="T173" i="3"/>
  <c r="U173" i="3"/>
  <c r="V173" i="3"/>
  <c r="W173" i="3"/>
  <c r="Y173" i="3"/>
  <c r="M174" i="3"/>
  <c r="N174" i="3"/>
  <c r="O174" i="3"/>
  <c r="P174" i="3"/>
  <c r="Q174" i="3"/>
  <c r="R174" i="3"/>
  <c r="S174" i="3"/>
  <c r="T174" i="3"/>
  <c r="U174" i="3"/>
  <c r="V174" i="3"/>
  <c r="W174" i="3"/>
  <c r="Y174" i="3"/>
  <c r="M175" i="3"/>
  <c r="N175" i="3"/>
  <c r="O175" i="3"/>
  <c r="P175" i="3"/>
  <c r="Q175" i="3"/>
  <c r="R175" i="3"/>
  <c r="S175" i="3"/>
  <c r="T175" i="3"/>
  <c r="U175" i="3"/>
  <c r="V175" i="3"/>
  <c r="W175" i="3"/>
  <c r="Y175" i="3"/>
  <c r="M176" i="3"/>
  <c r="N176" i="3"/>
  <c r="O176" i="3"/>
  <c r="P176" i="3"/>
  <c r="Q176" i="3"/>
  <c r="R176" i="3"/>
  <c r="S176" i="3"/>
  <c r="T176" i="3"/>
  <c r="U176" i="3"/>
  <c r="V176" i="3"/>
  <c r="W176" i="3"/>
  <c r="Y176" i="3"/>
  <c r="M177" i="3"/>
  <c r="N177" i="3"/>
  <c r="O177" i="3"/>
  <c r="P177" i="3"/>
  <c r="Q177" i="3"/>
  <c r="R177" i="3"/>
  <c r="S177" i="3"/>
  <c r="T177" i="3"/>
  <c r="U177" i="3"/>
  <c r="V177" i="3"/>
  <c r="W177" i="3"/>
  <c r="Y177" i="3"/>
  <c r="M178" i="3"/>
  <c r="N178" i="3"/>
  <c r="O178" i="3"/>
  <c r="P178" i="3"/>
  <c r="Q178" i="3"/>
  <c r="R178" i="3"/>
  <c r="S178" i="3"/>
  <c r="T178" i="3"/>
  <c r="U178" i="3"/>
  <c r="V178" i="3"/>
  <c r="W178" i="3"/>
  <c r="Y178" i="3"/>
  <c r="M179" i="3"/>
  <c r="N179" i="3"/>
  <c r="O179" i="3"/>
  <c r="P179" i="3"/>
  <c r="Q179" i="3"/>
  <c r="R179" i="3"/>
  <c r="S179" i="3"/>
  <c r="T179" i="3"/>
  <c r="U179" i="3"/>
  <c r="V179" i="3"/>
  <c r="W179" i="3"/>
  <c r="Y179" i="3"/>
  <c r="M180" i="3"/>
  <c r="N180" i="3"/>
  <c r="O180" i="3"/>
  <c r="P180" i="3"/>
  <c r="Q180" i="3"/>
  <c r="R180" i="3"/>
  <c r="S180" i="3"/>
  <c r="T180" i="3"/>
  <c r="U180" i="3"/>
  <c r="V180" i="3"/>
  <c r="W180" i="3"/>
  <c r="Y180" i="3"/>
  <c r="M181" i="3"/>
  <c r="N181" i="3"/>
  <c r="O181" i="3"/>
  <c r="P181" i="3"/>
  <c r="Q181" i="3"/>
  <c r="R181" i="3"/>
  <c r="S181" i="3"/>
  <c r="T181" i="3"/>
  <c r="U181" i="3"/>
  <c r="V181" i="3"/>
  <c r="W181" i="3"/>
  <c r="Y181" i="3"/>
  <c r="M182" i="3"/>
  <c r="N182" i="3"/>
  <c r="O182" i="3"/>
  <c r="P182" i="3"/>
  <c r="Q182" i="3"/>
  <c r="R182" i="3"/>
  <c r="S182" i="3"/>
  <c r="T182" i="3"/>
  <c r="U182" i="3"/>
  <c r="V182" i="3"/>
  <c r="W182" i="3"/>
  <c r="Y182" i="3"/>
  <c r="M183" i="3"/>
  <c r="N183" i="3"/>
  <c r="O183" i="3"/>
  <c r="P183" i="3"/>
  <c r="Q183" i="3"/>
  <c r="R183" i="3"/>
  <c r="S183" i="3"/>
  <c r="T183" i="3"/>
  <c r="U183" i="3"/>
  <c r="V183" i="3"/>
  <c r="W183" i="3"/>
  <c r="Y183" i="3"/>
  <c r="M184" i="3"/>
  <c r="N184" i="3"/>
  <c r="O184" i="3"/>
  <c r="P184" i="3"/>
  <c r="Q184" i="3"/>
  <c r="R184" i="3"/>
  <c r="S184" i="3"/>
  <c r="T184" i="3"/>
  <c r="U184" i="3"/>
  <c r="V184" i="3"/>
  <c r="W184" i="3"/>
  <c r="Y184" i="3"/>
  <c r="M185" i="3"/>
  <c r="N185" i="3"/>
  <c r="O185" i="3"/>
  <c r="P185" i="3"/>
  <c r="Q185" i="3"/>
  <c r="R185" i="3"/>
  <c r="S185" i="3"/>
  <c r="T185" i="3"/>
  <c r="U185" i="3"/>
  <c r="V185" i="3"/>
  <c r="W185" i="3"/>
  <c r="Y185" i="3"/>
  <c r="M186" i="3"/>
  <c r="N186" i="3"/>
  <c r="O186" i="3"/>
  <c r="P186" i="3"/>
  <c r="Q186" i="3"/>
  <c r="R186" i="3"/>
  <c r="S186" i="3"/>
  <c r="T186" i="3"/>
  <c r="U186" i="3"/>
  <c r="V186" i="3"/>
  <c r="W186" i="3"/>
  <c r="Y186" i="3"/>
  <c r="M187" i="3"/>
  <c r="N187" i="3"/>
  <c r="O187" i="3"/>
  <c r="P187" i="3"/>
  <c r="Q187" i="3"/>
  <c r="R187" i="3"/>
  <c r="S187" i="3"/>
  <c r="T187" i="3"/>
  <c r="U187" i="3"/>
  <c r="V187" i="3"/>
  <c r="W187" i="3"/>
  <c r="Y187" i="3"/>
  <c r="M188" i="3"/>
  <c r="N188" i="3"/>
  <c r="O188" i="3"/>
  <c r="P188" i="3"/>
  <c r="Q188" i="3"/>
  <c r="R188" i="3"/>
  <c r="S188" i="3"/>
  <c r="T188" i="3"/>
  <c r="U188" i="3"/>
  <c r="V188" i="3"/>
  <c r="W188" i="3"/>
  <c r="Y188" i="3"/>
  <c r="M189" i="3"/>
  <c r="N189" i="3"/>
  <c r="O189" i="3"/>
  <c r="P189" i="3"/>
  <c r="Q189" i="3"/>
  <c r="R189" i="3"/>
  <c r="S189" i="3"/>
  <c r="T189" i="3"/>
  <c r="U189" i="3"/>
  <c r="V189" i="3"/>
  <c r="W189" i="3"/>
  <c r="Y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M193" i="3"/>
  <c r="N193" i="3"/>
  <c r="O193" i="3"/>
  <c r="P193" i="3"/>
  <c r="Q193" i="3"/>
  <c r="R193" i="3"/>
  <c r="T193" i="3" s="1"/>
  <c r="S193" i="3"/>
  <c r="U193" i="3"/>
  <c r="V193" i="3" s="1"/>
  <c r="W193" i="3"/>
  <c r="X193" i="3" s="1"/>
  <c r="Y193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Y197" i="1" l="1"/>
  <c r="U128" i="1"/>
  <c r="V128" i="1" s="1"/>
  <c r="Y28" i="1"/>
  <c r="Y199" i="1"/>
  <c r="Y195" i="1"/>
  <c r="Y177" i="1"/>
  <c r="Y161" i="1"/>
  <c r="Y145" i="1"/>
  <c r="Y74" i="1"/>
  <c r="Y203" i="1"/>
  <c r="Y185" i="1"/>
  <c r="Y169" i="1"/>
  <c r="Y153" i="1"/>
  <c r="Y137" i="1"/>
  <c r="Y29" i="1"/>
  <c r="Y201" i="1"/>
  <c r="Y193" i="1"/>
  <c r="Y183" i="1"/>
  <c r="Y175" i="1"/>
  <c r="Y167" i="1"/>
  <c r="Y159" i="1"/>
  <c r="Y151" i="1"/>
  <c r="Y143" i="1"/>
  <c r="Y135" i="1"/>
  <c r="Y73" i="1"/>
  <c r="Y191" i="1"/>
  <c r="Y55" i="1"/>
  <c r="Y181" i="1"/>
  <c r="Y173" i="1"/>
  <c r="Y165" i="1"/>
  <c r="Y157" i="1"/>
  <c r="Y149" i="1"/>
  <c r="Y141" i="1"/>
  <c r="Y54" i="1"/>
  <c r="Y127" i="1"/>
  <c r="U36" i="1"/>
  <c r="V36" i="1" s="1"/>
  <c r="Y187" i="1"/>
  <c r="Y179" i="1"/>
  <c r="Y171" i="1"/>
  <c r="Y163" i="1"/>
  <c r="Y155" i="1"/>
  <c r="Y147" i="1"/>
  <c r="Y139" i="1"/>
  <c r="Y97" i="1"/>
  <c r="Y34" i="1"/>
  <c r="Y33" i="1"/>
  <c r="Y111" i="1"/>
  <c r="Y110" i="1"/>
  <c r="U115" i="1"/>
  <c r="V115" i="1" s="1"/>
  <c r="U114" i="1"/>
  <c r="V114" i="1" s="1"/>
  <c r="U98" i="1"/>
  <c r="V98" i="1" s="1"/>
  <c r="Y96" i="1"/>
  <c r="Y95" i="1"/>
  <c r="U87" i="1"/>
  <c r="V87" i="1" s="1"/>
  <c r="Y86" i="1"/>
  <c r="Y85" i="1"/>
  <c r="U77" i="1"/>
  <c r="V77" i="1" s="1"/>
  <c r="Y75" i="1"/>
  <c r="U57" i="1"/>
  <c r="V57" i="1" s="1"/>
  <c r="U52" i="1"/>
  <c r="V52" i="1" s="1"/>
  <c r="U32" i="1"/>
  <c r="V32" i="1" s="1"/>
  <c r="U35" i="1"/>
  <c r="V35" i="1" s="1"/>
  <c r="U30" i="1"/>
  <c r="V30" i="1" s="1"/>
  <c r="Y2" i="1"/>
  <c r="Y189" i="1"/>
  <c r="Y204" i="1"/>
  <c r="Y202" i="1"/>
  <c r="Y200" i="1"/>
  <c r="Y198" i="1"/>
  <c r="Y196" i="1"/>
  <c r="Y194" i="1"/>
  <c r="Y192" i="1"/>
  <c r="Y190" i="1"/>
  <c r="Y188" i="1"/>
  <c r="Y186" i="1"/>
  <c r="Y184" i="1"/>
  <c r="Y182" i="1"/>
  <c r="Y180" i="1"/>
  <c r="Y178" i="1"/>
  <c r="Y176" i="1"/>
  <c r="Y174" i="1"/>
  <c r="Y172" i="1"/>
  <c r="Y17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6" i="1"/>
  <c r="Y134" i="1"/>
  <c r="Y133" i="1"/>
  <c r="Y132" i="1"/>
  <c r="Y131" i="1"/>
  <c r="Y130" i="1"/>
  <c r="Y129" i="1"/>
  <c r="Y125" i="1"/>
  <c r="Y124" i="1"/>
  <c r="Y123" i="1"/>
  <c r="Y122" i="1"/>
  <c r="Y121" i="1"/>
  <c r="Y120" i="1"/>
  <c r="Y119" i="1"/>
  <c r="Y118" i="1"/>
  <c r="Y117" i="1"/>
  <c r="Y116" i="1"/>
  <c r="U113" i="1"/>
  <c r="V113" i="1" s="1"/>
  <c r="Y112" i="1"/>
  <c r="Y109" i="1"/>
  <c r="Y108" i="1"/>
  <c r="Y107" i="1"/>
  <c r="Y106" i="1"/>
  <c r="Y105" i="1"/>
  <c r="Y104" i="1"/>
  <c r="Y103" i="1"/>
  <c r="Y102" i="1"/>
  <c r="Y101" i="1"/>
  <c r="Y100" i="1"/>
  <c r="Y99" i="1"/>
  <c r="Y94" i="1"/>
  <c r="Y93" i="1"/>
  <c r="Y92" i="1"/>
  <c r="Y91" i="1"/>
  <c r="Y90" i="1"/>
  <c r="Y89" i="1"/>
  <c r="Y88" i="1"/>
  <c r="Y84" i="1"/>
  <c r="Y83" i="1"/>
  <c r="Y82" i="1"/>
  <c r="Y81" i="1"/>
  <c r="Y80" i="1"/>
  <c r="Y79" i="1"/>
  <c r="Y78" i="1"/>
  <c r="U76" i="1"/>
  <c r="V76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U56" i="1"/>
  <c r="V56" i="1" s="1"/>
  <c r="Y53" i="1"/>
  <c r="Y50" i="1"/>
  <c r="Y51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1" i="1"/>
  <c r="U20" i="1"/>
  <c r="V20" i="1" s="1"/>
  <c r="U24" i="1"/>
  <c r="V24" i="1" s="1"/>
  <c r="U26" i="1"/>
  <c r="V26" i="1" s="1"/>
  <c r="U22" i="1"/>
  <c r="V22" i="1" s="1"/>
  <c r="U18" i="1"/>
  <c r="V18" i="1" s="1"/>
  <c r="Y27" i="1"/>
  <c r="Y25" i="1"/>
  <c r="Y23" i="1"/>
  <c r="Y21" i="1"/>
  <c r="Y19" i="1"/>
  <c r="Y6" i="1"/>
  <c r="U11" i="1"/>
  <c r="V11" i="1" s="1"/>
  <c r="U15" i="1"/>
  <c r="V15" i="1" s="1"/>
  <c r="Y4" i="1"/>
  <c r="Y13" i="1"/>
  <c r="Y17" i="1"/>
  <c r="U9" i="1"/>
  <c r="V9" i="1" s="1"/>
  <c r="Y10" i="1"/>
  <c r="Y8" i="1"/>
  <c r="Y16" i="1"/>
  <c r="Y14" i="1"/>
  <c r="Y12" i="1"/>
  <c r="Y5" i="1"/>
  <c r="Y7" i="1"/>
  <c r="Y3" i="1"/>
</calcChain>
</file>

<file path=xl/sharedStrings.xml><?xml version="1.0" encoding="utf-8"?>
<sst xmlns="http://schemas.openxmlformats.org/spreadsheetml/2006/main" count="2223" uniqueCount="821">
  <si>
    <t/>
  </si>
  <si>
    <t xml:space="preserve">Sample 
Number 
</t>
  </si>
  <si>
    <t xml:space="preserve">Sample 
Time 
</t>
  </si>
  <si>
    <t xml:space="preserve">Elapsed 
Time 
</t>
  </si>
  <si>
    <t>Volume of 
NaOH 
[dm³]</t>
  </si>
  <si>
    <t>NaOH 
Concentration 
au 
[mol/dm³]</t>
  </si>
  <si>
    <t>Volume of 
Acetate 
[dm³]</t>
  </si>
  <si>
    <t>Acetate 
Concentration 
bu 
[mol/dm³]</t>
  </si>
  <si>
    <t>Measured 
Conductivity 
lamba1 0-20 
[mS]</t>
  </si>
  <si>
    <t>Temp of 
Reactor 
[°C]</t>
  </si>
  <si>
    <t>Stirrer 
Speed 
[%]</t>
  </si>
  <si>
    <t xml:space="preserve">Notes 
</t>
  </si>
  <si>
    <t>Initial NaOH 
Concentration 
a0 
[mol/dm³]</t>
  </si>
  <si>
    <t>Initial EtAc 
Concentration 
b0 
[mol/dm³]</t>
  </si>
  <si>
    <t>Calculated 
Initial 
Conductivity 
lambda0 
[mS]</t>
  </si>
  <si>
    <t>Final NaOH 
Concentration 
a_inf 
[mol/dm³]</t>
  </si>
  <si>
    <t>Final EtAc 
Concentration 
c_inf 
[mol/dm³]</t>
  </si>
  <si>
    <t>Calculated 
Final 
Conductivity 
lambda_inf 
[mS]</t>
  </si>
  <si>
    <t>Current NaOH 
Concentration 
a1 
[mol/dm³]</t>
  </si>
  <si>
    <t>Current NaAC 
Concentration 
c1 
[mol/dm³]</t>
  </si>
  <si>
    <t>Conversion 
of 
NaOH 
Xa 
[%]</t>
  </si>
  <si>
    <t>Production 
of 
NaAC 
Xc 
[%]</t>
  </si>
  <si>
    <t xml:space="preserve"> {a0 - a1}/{a0*a1} 
</t>
  </si>
  <si>
    <t>Measured 
Conductivity 
0-5 [mS/cm] 
range</t>
  </si>
  <si>
    <t>Flowrate 
[cm³/min]</t>
  </si>
  <si>
    <t xml:space="preserve"> 
Optional  
Temperature -T2 
[°C] 
</t>
  </si>
  <si>
    <t>Optional  
Temperature -T3 
[°C]</t>
  </si>
  <si>
    <t>1</t>
  </si>
  <si>
    <t>09:34:35</t>
  </si>
  <si>
    <t>2</t>
  </si>
  <si>
    <t>09:34:40</t>
  </si>
  <si>
    <t>3</t>
  </si>
  <si>
    <t>09:34:44</t>
  </si>
  <si>
    <t>4</t>
  </si>
  <si>
    <t>09:34:50</t>
  </si>
  <si>
    <t>5</t>
  </si>
  <si>
    <t>09:34:55</t>
  </si>
  <si>
    <t>6</t>
  </si>
  <si>
    <t>09:34:59</t>
  </si>
  <si>
    <t>7</t>
  </si>
  <si>
    <t>09:35:05</t>
  </si>
  <si>
    <t>8</t>
  </si>
  <si>
    <t>09:35:10</t>
  </si>
  <si>
    <t>9</t>
  </si>
  <si>
    <t>09:35:15</t>
  </si>
  <si>
    <t>10</t>
  </si>
  <si>
    <t>09:35:19</t>
  </si>
  <si>
    <t>11</t>
  </si>
  <si>
    <t>09:35:25</t>
  </si>
  <si>
    <t>12</t>
  </si>
  <si>
    <t>09:35:30</t>
  </si>
  <si>
    <t>13</t>
  </si>
  <si>
    <t>09:35:35</t>
  </si>
  <si>
    <t>14</t>
  </si>
  <si>
    <t>09:35:39</t>
  </si>
  <si>
    <t>15</t>
  </si>
  <si>
    <t>09:35:44</t>
  </si>
  <si>
    <t>16</t>
  </si>
  <si>
    <t>09:35:50</t>
  </si>
  <si>
    <t>17</t>
  </si>
  <si>
    <t>09:35:55</t>
  </si>
  <si>
    <t>18</t>
  </si>
  <si>
    <t>09:36:00</t>
  </si>
  <si>
    <t>19</t>
  </si>
  <si>
    <t>09:36:04</t>
  </si>
  <si>
    <t>20</t>
  </si>
  <si>
    <t>09:36:10</t>
  </si>
  <si>
    <t>21</t>
  </si>
  <si>
    <t>09:36:15</t>
  </si>
  <si>
    <t>22</t>
  </si>
  <si>
    <t>09:36:20</t>
  </si>
  <si>
    <t>23</t>
  </si>
  <si>
    <t>09:36:24</t>
  </si>
  <si>
    <t>24</t>
  </si>
  <si>
    <t>09:36:30</t>
  </si>
  <si>
    <t>25</t>
  </si>
  <si>
    <t>09:36:35</t>
  </si>
  <si>
    <t>26</t>
  </si>
  <si>
    <t>09:36:40</t>
  </si>
  <si>
    <t>27</t>
  </si>
  <si>
    <t>09:36:45</t>
  </si>
  <si>
    <t>28</t>
  </si>
  <si>
    <t>09:36:50</t>
  </si>
  <si>
    <t>29</t>
  </si>
  <si>
    <t>09:36:54</t>
  </si>
  <si>
    <t>30</t>
  </si>
  <si>
    <t>09:36:59</t>
  </si>
  <si>
    <t>31</t>
  </si>
  <si>
    <t>09:37:05</t>
  </si>
  <si>
    <t>32</t>
  </si>
  <si>
    <t>09:37:10</t>
  </si>
  <si>
    <t>33</t>
  </si>
  <si>
    <t>09:37:14</t>
  </si>
  <si>
    <t>34</t>
  </si>
  <si>
    <t>09:37:20</t>
  </si>
  <si>
    <t>35</t>
  </si>
  <si>
    <t>09:37:25</t>
  </si>
  <si>
    <t>36</t>
  </si>
  <si>
    <t>09:37:29</t>
  </si>
  <si>
    <t>37</t>
  </si>
  <si>
    <t>09:37:34</t>
  </si>
  <si>
    <t>38</t>
  </si>
  <si>
    <t>09:37:40</t>
  </si>
  <si>
    <t>39</t>
  </si>
  <si>
    <t>09:37:45</t>
  </si>
  <si>
    <t>40</t>
  </si>
  <si>
    <t>09:37:49</t>
  </si>
  <si>
    <t>41</t>
  </si>
  <si>
    <t>09:37:55</t>
  </si>
  <si>
    <t>42</t>
  </si>
  <si>
    <t>09:38:00</t>
  </si>
  <si>
    <t>43</t>
  </si>
  <si>
    <t>09:38:05</t>
  </si>
  <si>
    <t>44</t>
  </si>
  <si>
    <t>09:38:09</t>
  </si>
  <si>
    <t>45</t>
  </si>
  <si>
    <t>09:38:15</t>
  </si>
  <si>
    <t>46</t>
  </si>
  <si>
    <t>09:38:20</t>
  </si>
  <si>
    <t>47</t>
  </si>
  <si>
    <t>09:38:25</t>
  </si>
  <si>
    <t>48</t>
  </si>
  <si>
    <t>09:38:30</t>
  </si>
  <si>
    <t>49</t>
  </si>
  <si>
    <t>09:38:34</t>
  </si>
  <si>
    <t>50</t>
  </si>
  <si>
    <t>09:38:40</t>
  </si>
  <si>
    <t>51</t>
  </si>
  <si>
    <t>09:38:45</t>
  </si>
  <si>
    <t>52</t>
  </si>
  <si>
    <t>09:38:50</t>
  </si>
  <si>
    <t>53</t>
  </si>
  <si>
    <t>09:38:54</t>
  </si>
  <si>
    <t>54</t>
  </si>
  <si>
    <t>09:39:00</t>
  </si>
  <si>
    <t>55</t>
  </si>
  <si>
    <t>09:39:05</t>
  </si>
  <si>
    <t>56</t>
  </si>
  <si>
    <t>09:39:10</t>
  </si>
  <si>
    <t>57</t>
  </si>
  <si>
    <t>09:39:15</t>
  </si>
  <si>
    <t>58</t>
  </si>
  <si>
    <t>09:39:19</t>
  </si>
  <si>
    <t>59</t>
  </si>
  <si>
    <t>09:39:24</t>
  </si>
  <si>
    <t>60</t>
  </si>
  <si>
    <t>09:39:30</t>
  </si>
  <si>
    <t>61</t>
  </si>
  <si>
    <t>09:39:35</t>
  </si>
  <si>
    <t>62</t>
  </si>
  <si>
    <t>09:39:40</t>
  </si>
  <si>
    <t>63</t>
  </si>
  <si>
    <t>09:39:44</t>
  </si>
  <si>
    <t>64</t>
  </si>
  <si>
    <t>09:39:50</t>
  </si>
  <si>
    <t>65</t>
  </si>
  <si>
    <t>09:39:55</t>
  </si>
  <si>
    <t>66</t>
  </si>
  <si>
    <t>09:40:00</t>
  </si>
  <si>
    <t>67</t>
  </si>
  <si>
    <t>09:40:04</t>
  </si>
  <si>
    <t>68</t>
  </si>
  <si>
    <t>09:40:10</t>
  </si>
  <si>
    <t>69</t>
  </si>
  <si>
    <t>09:40:15</t>
  </si>
  <si>
    <t>70</t>
  </si>
  <si>
    <t>09:40:19</t>
  </si>
  <si>
    <t>71</t>
  </si>
  <si>
    <t>09:40:25</t>
  </si>
  <si>
    <t>72</t>
  </si>
  <si>
    <t>09:40:30</t>
  </si>
  <si>
    <t>73</t>
  </si>
  <si>
    <t>09:40:35</t>
  </si>
  <si>
    <t>74</t>
  </si>
  <si>
    <t>09:40:39</t>
  </si>
  <si>
    <t>75</t>
  </si>
  <si>
    <t>09:40:45</t>
  </si>
  <si>
    <t>76</t>
  </si>
  <si>
    <t>09:40:50</t>
  </si>
  <si>
    <t>77</t>
  </si>
  <si>
    <t>09:40:55</t>
  </si>
  <si>
    <t>78</t>
  </si>
  <si>
    <t>09:41:00</t>
  </si>
  <si>
    <t>79</t>
  </si>
  <si>
    <t>09:41:04</t>
  </si>
  <si>
    <t>80</t>
  </si>
  <si>
    <t>09:41:09</t>
  </si>
  <si>
    <t>81</t>
  </si>
  <si>
    <t>09:41:15</t>
  </si>
  <si>
    <t>82</t>
  </si>
  <si>
    <t>09:41:20</t>
  </si>
  <si>
    <t>83</t>
  </si>
  <si>
    <t>09:41:24</t>
  </si>
  <si>
    <t>84</t>
  </si>
  <si>
    <t>09:41:30</t>
  </si>
  <si>
    <t>85</t>
  </si>
  <si>
    <t>09:41:35</t>
  </si>
  <si>
    <t>86</t>
  </si>
  <si>
    <t>09:41:40</t>
  </si>
  <si>
    <t>87</t>
  </si>
  <si>
    <t>09:41:44</t>
  </si>
  <si>
    <t>88</t>
  </si>
  <si>
    <t>09:41:49</t>
  </si>
  <si>
    <t>89</t>
  </si>
  <si>
    <t>09:41:55</t>
  </si>
  <si>
    <t>90</t>
  </si>
  <si>
    <t>09:42:00</t>
  </si>
  <si>
    <t>91</t>
  </si>
  <si>
    <t>09:42:05</t>
  </si>
  <si>
    <t>92</t>
  </si>
  <si>
    <t>09:42:10</t>
  </si>
  <si>
    <t>93</t>
  </si>
  <si>
    <t>09:42:14</t>
  </si>
  <si>
    <t>94</t>
  </si>
  <si>
    <t>09:42:20</t>
  </si>
  <si>
    <t>95</t>
  </si>
  <si>
    <t>09:42:25</t>
  </si>
  <si>
    <t>96</t>
  </si>
  <si>
    <t>09:42:30</t>
  </si>
  <si>
    <t>97</t>
  </si>
  <si>
    <t>09:42:34</t>
  </si>
  <si>
    <t>98</t>
  </si>
  <si>
    <t>09:42:40</t>
  </si>
  <si>
    <t>99</t>
  </si>
  <si>
    <t>09:42:45</t>
  </si>
  <si>
    <t>100</t>
  </si>
  <si>
    <t>09:42:49</t>
  </si>
  <si>
    <t>101</t>
  </si>
  <si>
    <t>09:42:55</t>
  </si>
  <si>
    <t>102</t>
  </si>
  <si>
    <t>09:43:00</t>
  </si>
  <si>
    <t>103</t>
  </si>
  <si>
    <t>09:43:05</t>
  </si>
  <si>
    <t>104</t>
  </si>
  <si>
    <t>09:43:09</t>
  </si>
  <si>
    <t>105</t>
  </si>
  <si>
    <t>09:43:15</t>
  </si>
  <si>
    <t>106</t>
  </si>
  <si>
    <t>09:43:20</t>
  </si>
  <si>
    <t>107</t>
  </si>
  <si>
    <t>09:43:25</t>
  </si>
  <si>
    <t>108</t>
  </si>
  <si>
    <t>09:43:29</t>
  </si>
  <si>
    <t>109</t>
  </si>
  <si>
    <t>09:43:34</t>
  </si>
  <si>
    <t>110</t>
  </si>
  <si>
    <t>09:43:40</t>
  </si>
  <si>
    <t>111</t>
  </si>
  <si>
    <t>09:43:45</t>
  </si>
  <si>
    <t>112</t>
  </si>
  <si>
    <t>09:43:50</t>
  </si>
  <si>
    <t>113</t>
  </si>
  <si>
    <t>09:43:54</t>
  </si>
  <si>
    <t>114</t>
  </si>
  <si>
    <t>09:44:00</t>
  </si>
  <si>
    <t>115</t>
  </si>
  <si>
    <t>09:44:05</t>
  </si>
  <si>
    <t>116</t>
  </si>
  <si>
    <t>09:44:10</t>
  </si>
  <si>
    <t>117</t>
  </si>
  <si>
    <t>09:44:14</t>
  </si>
  <si>
    <t>118</t>
  </si>
  <si>
    <t>09:44:19</t>
  </si>
  <si>
    <t>119</t>
  </si>
  <si>
    <t>09:44:25</t>
  </si>
  <si>
    <t>120</t>
  </si>
  <si>
    <t>09:44:30</t>
  </si>
  <si>
    <t>121</t>
  </si>
  <si>
    <t>09:44:35</t>
  </si>
  <si>
    <t>122</t>
  </si>
  <si>
    <t>09:44:40</t>
  </si>
  <si>
    <t>123</t>
  </si>
  <si>
    <t>09:44:45</t>
  </si>
  <si>
    <t>124</t>
  </si>
  <si>
    <t>09:44:49</t>
  </si>
  <si>
    <t>125</t>
  </si>
  <si>
    <t>09:44:55</t>
  </si>
  <si>
    <t>126</t>
  </si>
  <si>
    <t>09:45:00</t>
  </si>
  <si>
    <t>127</t>
  </si>
  <si>
    <t>09:45:04</t>
  </si>
  <si>
    <t>128</t>
  </si>
  <si>
    <t>09:45:10</t>
  </si>
  <si>
    <t>129</t>
  </si>
  <si>
    <t>09:45:15</t>
  </si>
  <si>
    <t>130</t>
  </si>
  <si>
    <t>09:45:20</t>
  </si>
  <si>
    <t>131</t>
  </si>
  <si>
    <t>09:45:24</t>
  </si>
  <si>
    <t>132</t>
  </si>
  <si>
    <t>09:45:30</t>
  </si>
  <si>
    <t>133</t>
  </si>
  <si>
    <t>09:45:35</t>
  </si>
  <si>
    <t>134</t>
  </si>
  <si>
    <t>09:45:39</t>
  </si>
  <si>
    <t>135</t>
  </si>
  <si>
    <t>09:45:45</t>
  </si>
  <si>
    <t>136</t>
  </si>
  <si>
    <t>09:45:50</t>
  </si>
  <si>
    <t>137</t>
  </si>
  <si>
    <t>09:45:55</t>
  </si>
  <si>
    <t>138</t>
  </si>
  <si>
    <t>09:45:59</t>
  </si>
  <si>
    <t>139</t>
  </si>
  <si>
    <t>09:46:05</t>
  </si>
  <si>
    <t>140</t>
  </si>
  <si>
    <t>09:46:10</t>
  </si>
  <si>
    <t>141</t>
  </si>
  <si>
    <t>09:46:15</t>
  </si>
  <si>
    <t>142</t>
  </si>
  <si>
    <t>09:46:20</t>
  </si>
  <si>
    <t>143</t>
  </si>
  <si>
    <t>09:46:24</t>
  </si>
  <si>
    <t>144</t>
  </si>
  <si>
    <t>09:46:30</t>
  </si>
  <si>
    <t>145</t>
  </si>
  <si>
    <t>09:46:35</t>
  </si>
  <si>
    <t>146</t>
  </si>
  <si>
    <t>09:46:40</t>
  </si>
  <si>
    <t>147</t>
  </si>
  <si>
    <t>09:46:44</t>
  </si>
  <si>
    <t>148</t>
  </si>
  <si>
    <t>09:46:50</t>
  </si>
  <si>
    <t>149</t>
  </si>
  <si>
    <t>09:46:55</t>
  </si>
  <si>
    <t>150</t>
  </si>
  <si>
    <t>09:47:00</t>
  </si>
  <si>
    <t>151</t>
  </si>
  <si>
    <t>09:47:05</t>
  </si>
  <si>
    <t>152</t>
  </si>
  <si>
    <t>09:47:09</t>
  </si>
  <si>
    <t>153</t>
  </si>
  <si>
    <t>09:47:14</t>
  </si>
  <si>
    <t>154</t>
  </si>
  <si>
    <t>09:47:20</t>
  </si>
  <si>
    <t>155</t>
  </si>
  <si>
    <t>09:47:25</t>
  </si>
  <si>
    <t>156</t>
  </si>
  <si>
    <t>09:47:30</t>
  </si>
  <si>
    <t>157</t>
  </si>
  <si>
    <t>09:47:34</t>
  </si>
  <si>
    <t>158</t>
  </si>
  <si>
    <t>09:47:40</t>
  </si>
  <si>
    <t>159</t>
  </si>
  <si>
    <t>09:47:45</t>
  </si>
  <si>
    <t>160</t>
  </si>
  <si>
    <t>09:47:49</t>
  </si>
  <si>
    <t>161</t>
  </si>
  <si>
    <t>09:47:55</t>
  </si>
  <si>
    <t>162</t>
  </si>
  <si>
    <t>09:48:00</t>
  </si>
  <si>
    <t>163</t>
  </si>
  <si>
    <t>09:48:05</t>
  </si>
  <si>
    <t>164</t>
  </si>
  <si>
    <t>09:48:09</t>
  </si>
  <si>
    <t>165</t>
  </si>
  <si>
    <t>09:48:15</t>
  </si>
  <si>
    <t>166</t>
  </si>
  <si>
    <t>09:48:20</t>
  </si>
  <si>
    <t>167</t>
  </si>
  <si>
    <t>09:48:24</t>
  </si>
  <si>
    <t>168</t>
  </si>
  <si>
    <t>09:48:29</t>
  </si>
  <si>
    <t>169</t>
  </si>
  <si>
    <t>09:48:35</t>
  </si>
  <si>
    <t>170</t>
  </si>
  <si>
    <t>09:48:40</t>
  </si>
  <si>
    <t>171</t>
  </si>
  <si>
    <t>09:48:45</t>
  </si>
  <si>
    <t>172</t>
  </si>
  <si>
    <t>09:48:50</t>
  </si>
  <si>
    <t>173</t>
  </si>
  <si>
    <t>09:48:54</t>
  </si>
  <si>
    <t>174</t>
  </si>
  <si>
    <t>09:49:00</t>
  </si>
  <si>
    <t>175</t>
  </si>
  <si>
    <t>09:49:05</t>
  </si>
  <si>
    <t>176</t>
  </si>
  <si>
    <t>09:49:10</t>
  </si>
  <si>
    <t>177</t>
  </si>
  <si>
    <t>09:49:14</t>
  </si>
  <si>
    <t>178</t>
  </si>
  <si>
    <t>09:49:20</t>
  </si>
  <si>
    <t>179</t>
  </si>
  <si>
    <t>09:49:25</t>
  </si>
  <si>
    <t>180</t>
  </si>
  <si>
    <t>09:49:30</t>
  </si>
  <si>
    <t>181</t>
  </si>
  <si>
    <t>09:49:34</t>
  </si>
  <si>
    <t>182</t>
  </si>
  <si>
    <t>09:49:39</t>
  </si>
  <si>
    <t>183</t>
  </si>
  <si>
    <t>09:49:45</t>
  </si>
  <si>
    <t>184</t>
  </si>
  <si>
    <t>09:49:50</t>
  </si>
  <si>
    <t>185</t>
  </si>
  <si>
    <t>09:49:55</t>
  </si>
  <si>
    <t>186</t>
  </si>
  <si>
    <t>09:50:00</t>
  </si>
  <si>
    <t>187</t>
  </si>
  <si>
    <t>09:50:04</t>
  </si>
  <si>
    <t>188</t>
  </si>
  <si>
    <t>09:50:10</t>
  </si>
  <si>
    <t>189</t>
  </si>
  <si>
    <t>09:50:15</t>
  </si>
  <si>
    <t>190</t>
  </si>
  <si>
    <t>09:50:19</t>
  </si>
  <si>
    <t>191</t>
  </si>
  <si>
    <t>09:50:24</t>
  </si>
  <si>
    <t>192</t>
  </si>
  <si>
    <t>09:50:30</t>
  </si>
  <si>
    <t>193</t>
  </si>
  <si>
    <t>09:50:35</t>
  </si>
  <si>
    <t>194</t>
  </si>
  <si>
    <t>09:50:39</t>
  </si>
  <si>
    <t>195</t>
  </si>
  <si>
    <t>09:50:45</t>
  </si>
  <si>
    <t>196</t>
  </si>
  <si>
    <t>09:50:50</t>
  </si>
  <si>
    <t>197</t>
  </si>
  <si>
    <t>09:50:55</t>
  </si>
  <si>
    <t>198</t>
  </si>
  <si>
    <t>09:50:59</t>
  </si>
  <si>
    <t>199</t>
  </si>
  <si>
    <t>09:51:05</t>
  </si>
  <si>
    <t>200</t>
  </si>
  <si>
    <t>09:51:10</t>
  </si>
  <si>
    <t>201</t>
  </si>
  <si>
    <t>09:51:15</t>
  </si>
  <si>
    <t>202</t>
  </si>
  <si>
    <t>09:51:19</t>
  </si>
  <si>
    <t>203</t>
  </si>
  <si>
    <t>09:51:24</t>
  </si>
  <si>
    <t>10:15:26</t>
  </si>
  <si>
    <t>10:15:31</t>
  </si>
  <si>
    <t>10:15:36</t>
  </si>
  <si>
    <t>10:15:42</t>
  </si>
  <si>
    <t>10:15:47</t>
  </si>
  <si>
    <t>10:15:51</t>
  </si>
  <si>
    <t>10:15:56</t>
  </si>
  <si>
    <t>10:16:01</t>
  </si>
  <si>
    <t>10:16:07</t>
  </si>
  <si>
    <t>10:16:12</t>
  </si>
  <si>
    <t>10:16:16</t>
  </si>
  <si>
    <t>10:16:21</t>
  </si>
  <si>
    <t>10:16:27</t>
  </si>
  <si>
    <t>10:16:31</t>
  </si>
  <si>
    <t>10:16:36</t>
  </si>
  <si>
    <t>10:16:41</t>
  </si>
  <si>
    <t>10:16:47</t>
  </si>
  <si>
    <t>10:16:51</t>
  </si>
  <si>
    <t>10:16:56</t>
  </si>
  <si>
    <t>10:17:02</t>
  </si>
  <si>
    <t>10:17:06</t>
  </si>
  <si>
    <t>10:17:11</t>
  </si>
  <si>
    <t>10:17:16</t>
  </si>
  <si>
    <t>10:17:21</t>
  </si>
  <si>
    <t>10:17:27</t>
  </si>
  <si>
    <t>10:17:32</t>
  </si>
  <si>
    <t>10:17:36</t>
  </si>
  <si>
    <t>10:17:41</t>
  </si>
  <si>
    <t>10:17:47</t>
  </si>
  <si>
    <t>10:17:51</t>
  </si>
  <si>
    <t>10:17:56</t>
  </si>
  <si>
    <t>10:18:01</t>
  </si>
  <si>
    <t>10:18:07</t>
  </si>
  <si>
    <t>10:18:12</t>
  </si>
  <si>
    <t>10:18:16</t>
  </si>
  <si>
    <t>10:18:21</t>
  </si>
  <si>
    <t>10:18:26</t>
  </si>
  <si>
    <t>10:18:31</t>
  </si>
  <si>
    <t>10:18:37</t>
  </si>
  <si>
    <t>10:18:42</t>
  </si>
  <si>
    <t>10:18:46</t>
  </si>
  <si>
    <t>10:18:51</t>
  </si>
  <si>
    <t>10:18:57</t>
  </si>
  <si>
    <t>10:19:01</t>
  </si>
  <si>
    <t>10:19:06</t>
  </si>
  <si>
    <t>10:19:12</t>
  </si>
  <si>
    <t>10:19:17</t>
  </si>
  <si>
    <t>10:19:21</t>
  </si>
  <si>
    <t>10:19:26</t>
  </si>
  <si>
    <t>10:19:32</t>
  </si>
  <si>
    <t>10:19:36</t>
  </si>
  <si>
    <t>10:19:41</t>
  </si>
  <si>
    <t>10:19:46</t>
  </si>
  <si>
    <t>10:19:52</t>
  </si>
  <si>
    <t>10:19:57</t>
  </si>
  <si>
    <t>10:20:02</t>
  </si>
  <si>
    <t>10:20:06</t>
  </si>
  <si>
    <t>10:20:11</t>
  </si>
  <si>
    <t>10:20:17</t>
  </si>
  <si>
    <t>10:20:22</t>
  </si>
  <si>
    <t>10:20:26</t>
  </si>
  <si>
    <t>10:20:31</t>
  </si>
  <si>
    <t>10:20:37</t>
  </si>
  <si>
    <t>10:20:41</t>
  </si>
  <si>
    <t>10:20:46</t>
  </si>
  <si>
    <t>10:20:51</t>
  </si>
  <si>
    <t>10:20:56</t>
  </si>
  <si>
    <t>10:21:01</t>
  </si>
  <si>
    <t>10:21:07</t>
  </si>
  <si>
    <t>10:21:12</t>
  </si>
  <si>
    <t>10:21:16</t>
  </si>
  <si>
    <t>10:21:21</t>
  </si>
  <si>
    <t>10:21:27</t>
  </si>
  <si>
    <t>10:21:31</t>
  </si>
  <si>
    <t>10:21:36</t>
  </si>
  <si>
    <t>10:21:41</t>
  </si>
  <si>
    <t>10:21:47</t>
  </si>
  <si>
    <t>10:21:51</t>
  </si>
  <si>
    <t>10:21:56</t>
  </si>
  <si>
    <t>10:22:02</t>
  </si>
  <si>
    <t>10:22:06</t>
  </si>
  <si>
    <t>10:22:11</t>
  </si>
  <si>
    <t>10:22:16</t>
  </si>
  <si>
    <t>10:22:22</t>
  </si>
  <si>
    <t>10:22:27</t>
  </si>
  <si>
    <t>10:22:31</t>
  </si>
  <si>
    <t>10:22:36</t>
  </si>
  <si>
    <t>10:22:41</t>
  </si>
  <si>
    <t>10:22:46</t>
  </si>
  <si>
    <t>10:22:52</t>
  </si>
  <si>
    <t>10:22:56</t>
  </si>
  <si>
    <t>10:23:01</t>
  </si>
  <si>
    <t>10:23:07</t>
  </si>
  <si>
    <t>10:23:11</t>
  </si>
  <si>
    <t>10:23:16</t>
  </si>
  <si>
    <t>10:23:21</t>
  </si>
  <si>
    <t>10:23:26</t>
  </si>
  <si>
    <t>10:23:32</t>
  </si>
  <si>
    <t>10:23:37</t>
  </si>
  <si>
    <t>10:23:42</t>
  </si>
  <si>
    <t>10:23:46</t>
  </si>
  <si>
    <t>10:23:51</t>
  </si>
  <si>
    <t>10:23:57</t>
  </si>
  <si>
    <t>10:24:02</t>
  </si>
  <si>
    <t>10:24:06</t>
  </si>
  <si>
    <t>10:24:11</t>
  </si>
  <si>
    <t>10:24:17</t>
  </si>
  <si>
    <t>10:24:21</t>
  </si>
  <si>
    <t>10:24:26</t>
  </si>
  <si>
    <t>10:24:31</t>
  </si>
  <si>
    <t>10:24:37</t>
  </si>
  <si>
    <t>10:24:41</t>
  </si>
  <si>
    <t>10:24:46</t>
  </si>
  <si>
    <t>10:24:52</t>
  </si>
  <si>
    <t>10:24:56</t>
  </si>
  <si>
    <t>10:25:01</t>
  </si>
  <si>
    <t>10:25:06</t>
  </si>
  <si>
    <t>10:25:11</t>
  </si>
  <si>
    <t>10:25:17</t>
  </si>
  <si>
    <t>10:25:22</t>
  </si>
  <si>
    <t>10:25:26</t>
  </si>
  <si>
    <t>10:25:31</t>
  </si>
  <si>
    <t>10:25:37</t>
  </si>
  <si>
    <t>10:25:41</t>
  </si>
  <si>
    <t>10:25:46</t>
  </si>
  <si>
    <t>10:25:51</t>
  </si>
  <si>
    <t>10:25:57</t>
  </si>
  <si>
    <t>10:26:02</t>
  </si>
  <si>
    <t>10:26:07</t>
  </si>
  <si>
    <t>10:26:11</t>
  </si>
  <si>
    <t>10:26:16</t>
  </si>
  <si>
    <t>10:26:21</t>
  </si>
  <si>
    <t>10:26:27</t>
  </si>
  <si>
    <t>10:26:31</t>
  </si>
  <si>
    <t>10:26:36</t>
  </si>
  <si>
    <t>10:26:41</t>
  </si>
  <si>
    <t>10:26:47</t>
  </si>
  <si>
    <t>10:26:51</t>
  </si>
  <si>
    <t>10:26:56</t>
  </si>
  <si>
    <t>10:27:02</t>
  </si>
  <si>
    <t>10:27:06</t>
  </si>
  <si>
    <t>10:27:11</t>
  </si>
  <si>
    <t>10:27:16</t>
  </si>
  <si>
    <t>10:27:22</t>
  </si>
  <si>
    <t>10:27:26</t>
  </si>
  <si>
    <t>10:27:31</t>
  </si>
  <si>
    <t>10:27:36</t>
  </si>
  <si>
    <t>10:27:42</t>
  </si>
  <si>
    <t>10:27:47</t>
  </si>
  <si>
    <t>10:27:52</t>
  </si>
  <si>
    <t>10:27:56</t>
  </si>
  <si>
    <t>10:28:01</t>
  </si>
  <si>
    <t>10:28:07</t>
  </si>
  <si>
    <t>10:28:11</t>
  </si>
  <si>
    <t>10:28:16</t>
  </si>
  <si>
    <t>10:28:21</t>
  </si>
  <si>
    <t>10:28:27</t>
  </si>
  <si>
    <t>10:28:32</t>
  </si>
  <si>
    <t>10:28:36</t>
  </si>
  <si>
    <t>10:28:41</t>
  </si>
  <si>
    <t>10:28:46</t>
  </si>
  <si>
    <t>10:28:51</t>
  </si>
  <si>
    <t>10:28:57</t>
  </si>
  <si>
    <t>10:29:02</t>
  </si>
  <si>
    <t>10:29:06</t>
  </si>
  <si>
    <t>10:29:11</t>
  </si>
  <si>
    <t>10:29:17</t>
  </si>
  <si>
    <t>10:29:21</t>
  </si>
  <si>
    <t>10:29:26</t>
  </si>
  <si>
    <t>10:29:32</t>
  </si>
  <si>
    <t>10:29:37</t>
  </si>
  <si>
    <t>10:29:41</t>
  </si>
  <si>
    <t>10:29:46</t>
  </si>
  <si>
    <t>10:29:52</t>
  </si>
  <si>
    <t>10:29:56</t>
  </si>
  <si>
    <t>10:30:01</t>
  </si>
  <si>
    <t>10:30:07</t>
  </si>
  <si>
    <t>10:30:12</t>
  </si>
  <si>
    <t>10:30:17</t>
  </si>
  <si>
    <t>10:30:21</t>
  </si>
  <si>
    <t>10:30:26</t>
  </si>
  <si>
    <t>10:30:31</t>
  </si>
  <si>
    <t>10:30:37</t>
  </si>
  <si>
    <t>10:30:42</t>
  </si>
  <si>
    <t>10:30:46</t>
  </si>
  <si>
    <t>10:30:51</t>
  </si>
  <si>
    <t>10:30:57</t>
  </si>
  <si>
    <t>10:54:19</t>
  </si>
  <si>
    <t>10:54:25</t>
  </si>
  <si>
    <t>10:54:30</t>
  </si>
  <si>
    <t>10:54:34</t>
  </si>
  <si>
    <t>10:54:39</t>
  </si>
  <si>
    <t>10:54:44</t>
  </si>
  <si>
    <t>10:54:49</t>
  </si>
  <si>
    <t>10:54:55</t>
  </si>
  <si>
    <t>10:55:00</t>
  </si>
  <si>
    <t>10:55:04</t>
  </si>
  <si>
    <t>10:55:09</t>
  </si>
  <si>
    <t>10:55:15</t>
  </si>
  <si>
    <t>10:55:20</t>
  </si>
  <si>
    <t>10:55:24</t>
  </si>
  <si>
    <t>10:55:29</t>
  </si>
  <si>
    <t>10:55:35</t>
  </si>
  <si>
    <t>10:55:39</t>
  </si>
  <si>
    <t>10:55:44</t>
  </si>
  <si>
    <t>10:55:50</t>
  </si>
  <si>
    <t>10:55:55</t>
  </si>
  <si>
    <t>10:55:59</t>
  </si>
  <si>
    <t>10:56:04</t>
  </si>
  <si>
    <t>10:56:10</t>
  </si>
  <si>
    <t>10:56:15</t>
  </si>
  <si>
    <t>10:56:20</t>
  </si>
  <si>
    <t>10:56:24</t>
  </si>
  <si>
    <t>10:56:29</t>
  </si>
  <si>
    <t>10:56:34</t>
  </si>
  <si>
    <t>10:56:40</t>
  </si>
  <si>
    <t>10:56:45</t>
  </si>
  <si>
    <t>10:56:49</t>
  </si>
  <si>
    <t>10:56:54</t>
  </si>
  <si>
    <t>10:57:00</t>
  </si>
  <si>
    <t>10:57:04</t>
  </si>
  <si>
    <t>10:57:09</t>
  </si>
  <si>
    <t>10:57:14</t>
  </si>
  <si>
    <t>10:57:19</t>
  </si>
  <si>
    <t>10:57:25</t>
  </si>
  <si>
    <t>10:57:30</t>
  </si>
  <si>
    <t>10:57:35</t>
  </si>
  <si>
    <t>10:57:39</t>
  </si>
  <si>
    <t>10:57:44</t>
  </si>
  <si>
    <t>10:57:50</t>
  </si>
  <si>
    <t>10:57:54</t>
  </si>
  <si>
    <t>10:57:59</t>
  </si>
  <si>
    <t>10:58:05</t>
  </si>
  <si>
    <t>10:58:10</t>
  </si>
  <si>
    <t>10:58:14</t>
  </si>
  <si>
    <t>10:58:19</t>
  </si>
  <si>
    <t>10:58:25</t>
  </si>
  <si>
    <t>10:58:30</t>
  </si>
  <si>
    <t>10:58:34</t>
  </si>
  <si>
    <t>10:58:40</t>
  </si>
  <si>
    <t>10:58:45</t>
  </si>
  <si>
    <t>10:58:49</t>
  </si>
  <si>
    <t>10:58:54</t>
  </si>
  <si>
    <t>10:58:59</t>
  </si>
  <si>
    <t>10:59:05</t>
  </si>
  <si>
    <t>10:59:10</t>
  </si>
  <si>
    <t>10:59:14</t>
  </si>
  <si>
    <t>10:59:19</t>
  </si>
  <si>
    <t>10:59:25</t>
  </si>
  <si>
    <t>10:59:30</t>
  </si>
  <si>
    <t>10:59:34</t>
  </si>
  <si>
    <t>10:59:39</t>
  </si>
  <si>
    <t>10:59:45</t>
  </si>
  <si>
    <t>10:59:50</t>
  </si>
  <si>
    <t>10:59:55</t>
  </si>
  <si>
    <t>11:00:00</t>
  </si>
  <si>
    <t>11:00:04</t>
  </si>
  <si>
    <t>11:00:09</t>
  </si>
  <si>
    <t>11:00:15</t>
  </si>
  <si>
    <t>11:00:20</t>
  </si>
  <si>
    <t>11:00:24</t>
  </si>
  <si>
    <t>11:00:29</t>
  </si>
  <si>
    <t>11:00:35</t>
  </si>
  <si>
    <t>11:00:39</t>
  </si>
  <si>
    <t>11:00:44</t>
  </si>
  <si>
    <t>11:00:50</t>
  </si>
  <si>
    <t>11:00:55</t>
  </si>
  <si>
    <t>11:00:59</t>
  </si>
  <si>
    <t>11:01:04</t>
  </si>
  <si>
    <t>11:01:10</t>
  </si>
  <si>
    <t>11:01:15</t>
  </si>
  <si>
    <t>11:01:19</t>
  </si>
  <si>
    <t>11:01:24</t>
  </si>
  <si>
    <t>11:01:30</t>
  </si>
  <si>
    <t>11:01:35</t>
  </si>
  <si>
    <t>11:01:40</t>
  </si>
  <si>
    <t>11:01:44</t>
  </si>
  <si>
    <t>11:01:49</t>
  </si>
  <si>
    <t>11:01:55</t>
  </si>
  <si>
    <t>11:02:00</t>
  </si>
  <si>
    <t>11:02:04</t>
  </si>
  <si>
    <t>11:02:09</t>
  </si>
  <si>
    <t>11:02:15</t>
  </si>
  <si>
    <t>11:02:20</t>
  </si>
  <si>
    <t>11:02:25</t>
  </si>
  <si>
    <t>11:02:29</t>
  </si>
  <si>
    <t>11:02:34</t>
  </si>
  <si>
    <t>11:02:39</t>
  </si>
  <si>
    <t>11:02:45</t>
  </si>
  <si>
    <t>11:02:50</t>
  </si>
  <si>
    <t>11:02:54</t>
  </si>
  <si>
    <t>11:02:59</t>
  </si>
  <si>
    <t>11:03:05</t>
  </si>
  <si>
    <t>11:03:10</t>
  </si>
  <si>
    <t>11:03:14</t>
  </si>
  <si>
    <t>11:03:19</t>
  </si>
  <si>
    <t>11:03:25</t>
  </si>
  <si>
    <t>11:03:29</t>
  </si>
  <si>
    <t>11:03:34</t>
  </si>
  <si>
    <t>11:03:40</t>
  </si>
  <si>
    <t>11:03:45</t>
  </si>
  <si>
    <t>11:03:49</t>
  </si>
  <si>
    <t>11:03:54</t>
  </si>
  <si>
    <t>11:04:00</t>
  </si>
  <si>
    <t>11:04:05</t>
  </si>
  <si>
    <t>11:04:10</t>
  </si>
  <si>
    <t>11:04:14</t>
  </si>
  <si>
    <t>11:04:19</t>
  </si>
  <si>
    <t>11:04:25</t>
  </si>
  <si>
    <t>11:04:30</t>
  </si>
  <si>
    <t>11:04:34</t>
  </si>
  <si>
    <t>11:04:39</t>
  </si>
  <si>
    <t>11:04:45</t>
  </si>
  <si>
    <t>11:04:50</t>
  </si>
  <si>
    <t>11:04:54</t>
  </si>
  <si>
    <t>11:04:59</t>
  </si>
  <si>
    <t>11:05:04</t>
  </si>
  <si>
    <t>11:05:10</t>
  </si>
  <si>
    <t>11:05:15</t>
  </si>
  <si>
    <t>11:05:20</t>
  </si>
  <si>
    <t>11:05:24</t>
  </si>
  <si>
    <t>11:05:29</t>
  </si>
  <si>
    <t>11:05:35</t>
  </si>
  <si>
    <t>11:05:40</t>
  </si>
  <si>
    <t>11:05:44</t>
  </si>
  <si>
    <t>11:05:49</t>
  </si>
  <si>
    <t>11:05:55</t>
  </si>
  <si>
    <t>11:05:59</t>
  </si>
  <si>
    <t>11:06:04</t>
  </si>
  <si>
    <t>11:06:10</t>
  </si>
  <si>
    <t>11:06:15</t>
  </si>
  <si>
    <t>11:06:19</t>
  </si>
  <si>
    <t>11:06:24</t>
  </si>
  <si>
    <t>11:06:30</t>
  </si>
  <si>
    <t>11:06:35</t>
  </si>
  <si>
    <t>11:06:39</t>
  </si>
  <si>
    <t>11:06:44</t>
  </si>
  <si>
    <t>11:06:49</t>
  </si>
  <si>
    <t>11:06:55</t>
  </si>
  <si>
    <t>11:07:00</t>
  </si>
  <si>
    <t>11:07:04</t>
  </si>
  <si>
    <t>11:07:09</t>
  </si>
  <si>
    <t>11:07:15</t>
  </si>
  <si>
    <t>11:07:20</t>
  </si>
  <si>
    <t>11:07:24</t>
  </si>
  <si>
    <t>11:07:29</t>
  </si>
  <si>
    <t>11:07:35</t>
  </si>
  <si>
    <t>11:07:40</t>
  </si>
  <si>
    <t>11:07:45</t>
  </si>
  <si>
    <t>11:07:49</t>
  </si>
  <si>
    <t>11:07:54</t>
  </si>
  <si>
    <t>11:07:59</t>
  </si>
  <si>
    <t>11:08:05</t>
  </si>
  <si>
    <t>11:08:10</t>
  </si>
  <si>
    <t>11:08:14</t>
  </si>
  <si>
    <t>11:08:19</t>
  </si>
  <si>
    <t>11:08:25</t>
  </si>
  <si>
    <t>11:08:29</t>
  </si>
  <si>
    <t>11:08:34</t>
  </si>
  <si>
    <t>11:08:40</t>
  </si>
  <si>
    <t>11:08:45</t>
  </si>
  <si>
    <t>11:08:49</t>
  </si>
  <si>
    <t>11:08:54</t>
  </si>
  <si>
    <t>11:09:00</t>
  </si>
  <si>
    <t>11:09:05</t>
  </si>
  <si>
    <t>11:09:09</t>
  </si>
  <si>
    <t>11:09:14</t>
  </si>
  <si>
    <t>11:09:20</t>
  </si>
  <si>
    <t>11:09:25</t>
  </si>
  <si>
    <t>11:09:30</t>
  </si>
  <si>
    <t>11:09:34</t>
  </si>
  <si>
    <t>11:09:39</t>
  </si>
  <si>
    <t>11:09:45</t>
  </si>
  <si>
    <t>11:09:50</t>
  </si>
  <si>
    <t>11:09:54</t>
  </si>
  <si>
    <t>30C</t>
  </si>
  <si>
    <t xml:space="preserve">35C </t>
  </si>
  <si>
    <t>25C</t>
  </si>
  <si>
    <t>Measured Conductivity [mS]</t>
  </si>
  <si>
    <t>Temp(C)</t>
  </si>
  <si>
    <t>1/T(K)</t>
  </si>
  <si>
    <t xml:space="preserve">k(dm3/(mol sec)) </t>
  </si>
  <si>
    <t>Run 1</t>
  </si>
  <si>
    <t>Run 2</t>
  </si>
  <si>
    <t>Run 3</t>
  </si>
  <si>
    <t>E/R</t>
  </si>
  <si>
    <t>E (KJ/mol)</t>
  </si>
  <si>
    <t>lnK(mol/dm3sec)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</si>
</sst>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of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'25'!$D$7:$D$204</c:f>
              <c:numCache>
                <c:formatCode>h:mm:ss</c:formatCode>
                <c:ptCount val="198"/>
                <c:pt idx="0">
                  <c:v>2.8943286451976746E-4</c:v>
                </c:pt>
                <c:pt idx="1">
                  <c:v>3.4901619801530614E-4</c:v>
                </c:pt>
                <c:pt idx="2">
                  <c:v>4.0859953151084483E-4</c:v>
                </c:pt>
                <c:pt idx="3">
                  <c:v>4.6818286500638351E-4</c:v>
                </c:pt>
                <c:pt idx="4">
                  <c:v>5.2180555212544277E-4</c:v>
                </c:pt>
                <c:pt idx="5">
                  <c:v>5.8138888562098145E-4</c:v>
                </c:pt>
                <c:pt idx="6">
                  <c:v>6.4097221911652014E-4</c:v>
                </c:pt>
                <c:pt idx="7">
                  <c:v>6.9965277361916378E-4</c:v>
                </c:pt>
                <c:pt idx="8">
                  <c:v>7.5255786941852421E-4</c:v>
                </c:pt>
                <c:pt idx="9">
                  <c:v>8.1123842392116785E-4</c:v>
                </c:pt>
                <c:pt idx="10">
                  <c:v>8.699189784238115E-4</c:v>
                </c:pt>
                <c:pt idx="11">
                  <c:v>9.2859953292645514E-4</c:v>
                </c:pt>
                <c:pt idx="12">
                  <c:v>9.8818286642199382E-4</c:v>
                </c:pt>
                <c:pt idx="13">
                  <c:v>1.0418055535410531E-3</c:v>
                </c:pt>
                <c:pt idx="14">
                  <c:v>1.1013888870365918E-3</c:v>
                </c:pt>
                <c:pt idx="15">
                  <c:v>1.1607870328589343E-3</c:v>
                </c:pt>
                <c:pt idx="16">
                  <c:v>1.2203703663544729E-3</c:v>
                </c:pt>
                <c:pt idx="17">
                  <c:v>1.2740046295220964E-3</c:v>
                </c:pt>
                <c:pt idx="18">
                  <c:v>1.3332175876712427E-3</c:v>
                </c:pt>
                <c:pt idx="19">
                  <c:v>1.3918981421738863E-3</c:v>
                </c:pt>
                <c:pt idx="20">
                  <c:v>1.4505787039524876E-3</c:v>
                </c:pt>
                <c:pt idx="21">
                  <c:v>1.5092592584551312E-3</c:v>
                </c:pt>
                <c:pt idx="22">
                  <c:v>1.5690277723479085E-3</c:v>
                </c:pt>
                <c:pt idx="23">
                  <c:v>1.6217476804740727E-3</c:v>
                </c:pt>
                <c:pt idx="24">
                  <c:v>1.6798842552816495E-3</c:v>
                </c:pt>
                <c:pt idx="25">
                  <c:v>1.7394675887771882E-3</c:v>
                </c:pt>
                <c:pt idx="26">
                  <c:v>1.7990509222727269E-3</c:v>
                </c:pt>
                <c:pt idx="27">
                  <c:v>1.8526851854403503E-3</c:v>
                </c:pt>
                <c:pt idx="28">
                  <c:v>1.912268518935889E-3</c:v>
                </c:pt>
                <c:pt idx="29">
                  <c:v>1.9718518524314277E-3</c:v>
                </c:pt>
                <c:pt idx="30">
                  <c:v>2.0254745322745293E-3</c:v>
                </c:pt>
                <c:pt idx="31">
                  <c:v>2.085057865770068E-3</c:v>
                </c:pt>
                <c:pt idx="32">
                  <c:v>2.1446411992656067E-3</c:v>
                </c:pt>
                <c:pt idx="33">
                  <c:v>2.2042245327611454E-3</c:v>
                </c:pt>
                <c:pt idx="34">
                  <c:v>2.2578472198802046E-3</c:v>
                </c:pt>
                <c:pt idx="35">
                  <c:v>2.3174305533757433E-3</c:v>
                </c:pt>
                <c:pt idx="36">
                  <c:v>2.37684027524665E-3</c:v>
                </c:pt>
                <c:pt idx="37">
                  <c:v>2.4364236087421887E-3</c:v>
                </c:pt>
                <c:pt idx="38">
                  <c:v>2.4895023088902235E-3</c:v>
                </c:pt>
                <c:pt idx="39">
                  <c:v>2.5481828706688248E-3</c:v>
                </c:pt>
                <c:pt idx="40">
                  <c:v>2.6068634251714684E-3</c:v>
                </c:pt>
                <c:pt idx="41">
                  <c:v>2.6655439796741121E-3</c:v>
                </c:pt>
                <c:pt idx="42">
                  <c:v>2.7242245341767557E-3</c:v>
                </c:pt>
                <c:pt idx="43">
                  <c:v>2.777847221295815E-3</c:v>
                </c:pt>
                <c:pt idx="44">
                  <c:v>2.8374305547913536E-3</c:v>
                </c:pt>
                <c:pt idx="45">
                  <c:v>2.8970138882868923E-3</c:v>
                </c:pt>
                <c:pt idx="46">
                  <c:v>2.956597221782431E-3</c:v>
                </c:pt>
                <c:pt idx="47">
                  <c:v>3.0102199016255327E-3</c:v>
                </c:pt>
                <c:pt idx="48">
                  <c:v>3.0698032351210713E-3</c:v>
                </c:pt>
                <c:pt idx="49">
                  <c:v>3.1288541649701074E-3</c:v>
                </c:pt>
                <c:pt idx="50">
                  <c:v>3.187534719472751E-3</c:v>
                </c:pt>
                <c:pt idx="51">
                  <c:v>3.2462152739753947E-3</c:v>
                </c:pt>
                <c:pt idx="52">
                  <c:v>3.2989351821015589E-3</c:v>
                </c:pt>
                <c:pt idx="53">
                  <c:v>3.3577893482288346E-3</c:v>
                </c:pt>
                <c:pt idx="54">
                  <c:v>3.4164699027314782E-3</c:v>
                </c:pt>
                <c:pt idx="55">
                  <c:v>3.4756944442051463E-3</c:v>
                </c:pt>
                <c:pt idx="56">
                  <c:v>3.535277777700685E-3</c:v>
                </c:pt>
                <c:pt idx="57">
                  <c:v>3.5889004575437866E-3</c:v>
                </c:pt>
                <c:pt idx="58">
                  <c:v>3.6483101794146933E-3</c:v>
                </c:pt>
                <c:pt idx="59">
                  <c:v>3.7078935129102319E-3</c:v>
                </c:pt>
                <c:pt idx="60">
                  <c:v>3.7674768464057706E-3</c:v>
                </c:pt>
                <c:pt idx="61">
                  <c:v>3.8210995335248299E-3</c:v>
                </c:pt>
                <c:pt idx="62">
                  <c:v>3.8806828670203686E-3</c:v>
                </c:pt>
                <c:pt idx="63">
                  <c:v>3.9402662005159073E-3</c:v>
                </c:pt>
                <c:pt idx="64">
                  <c:v>3.9938888876349665E-3</c:v>
                </c:pt>
                <c:pt idx="65">
                  <c:v>4.0534722211305052E-3</c:v>
                </c:pt>
                <c:pt idx="66">
                  <c:v>4.1130555546260439E-3</c:v>
                </c:pt>
                <c:pt idx="67">
                  <c:v>4.1724652764969505E-3</c:v>
                </c:pt>
                <c:pt idx="68">
                  <c:v>4.2259027759428136E-3</c:v>
                </c:pt>
                <c:pt idx="69">
                  <c:v>4.2853124978137203E-3</c:v>
                </c:pt>
                <c:pt idx="70">
                  <c:v>4.3439930523163639E-3</c:v>
                </c:pt>
                <c:pt idx="71">
                  <c:v>4.4026736068190075E-3</c:v>
                </c:pt>
                <c:pt idx="72">
                  <c:v>4.4613541613216512E-3</c:v>
                </c:pt>
                <c:pt idx="73">
                  <c:v>4.5140740694478154E-3</c:v>
                </c:pt>
                <c:pt idx="74">
                  <c:v>4.5734722225461155E-3</c:v>
                </c:pt>
                <c:pt idx="75">
                  <c:v>4.6330555560416542E-3</c:v>
                </c:pt>
                <c:pt idx="76">
                  <c:v>4.6926388895371929E-3</c:v>
                </c:pt>
                <c:pt idx="77">
                  <c:v>4.7462731454288587E-3</c:v>
                </c:pt>
                <c:pt idx="78">
                  <c:v>4.8058564789243974E-3</c:v>
                </c:pt>
                <c:pt idx="79">
                  <c:v>4.8654398124199361E-3</c:v>
                </c:pt>
                <c:pt idx="80">
                  <c:v>4.92465277784504E-3</c:v>
                </c:pt>
                <c:pt idx="81">
                  <c:v>4.9773842547438107E-3</c:v>
                </c:pt>
                <c:pt idx="82">
                  <c:v>5.0360648092464544E-3</c:v>
                </c:pt>
                <c:pt idx="83">
                  <c:v>5.0947453710250556E-3</c:v>
                </c:pt>
                <c:pt idx="84">
                  <c:v>5.1534259255276993E-3</c:v>
                </c:pt>
                <c:pt idx="85">
                  <c:v>5.2121064800303429E-3</c:v>
                </c:pt>
                <c:pt idx="86">
                  <c:v>5.2713310142280534E-3</c:v>
                </c:pt>
                <c:pt idx="87">
                  <c:v>5.3249537013471127E-3</c:v>
                </c:pt>
                <c:pt idx="88">
                  <c:v>5.3843518471694551E-3</c:v>
                </c:pt>
                <c:pt idx="89">
                  <c:v>5.4439351806649938E-3</c:v>
                </c:pt>
                <c:pt idx="90">
                  <c:v>5.5035185141605325E-3</c:v>
                </c:pt>
                <c:pt idx="91">
                  <c:v>5.5571412012795918E-3</c:v>
                </c:pt>
                <c:pt idx="92">
                  <c:v>5.6167245347751305E-3</c:v>
                </c:pt>
                <c:pt idx="93">
                  <c:v>5.6763078682706691E-3</c:v>
                </c:pt>
                <c:pt idx="94">
                  <c:v>5.7295717560919002E-3</c:v>
                </c:pt>
                <c:pt idx="95">
                  <c:v>5.7891550895874389E-3</c:v>
                </c:pt>
                <c:pt idx="96">
                  <c:v>5.8487384230829775E-3</c:v>
                </c:pt>
                <c:pt idx="97">
                  <c:v>5.9081481449538842E-3</c:v>
                </c:pt>
                <c:pt idx="98">
                  <c:v>5.9617708320729434E-3</c:v>
                </c:pt>
                <c:pt idx="99">
                  <c:v>6.0213541655684821E-3</c:v>
                </c:pt>
                <c:pt idx="100">
                  <c:v>6.0809374990640208E-3</c:v>
                </c:pt>
                <c:pt idx="101">
                  <c:v>6.1396180535666645E-3</c:v>
                </c:pt>
                <c:pt idx="102">
                  <c:v>6.1923379616928287E-3</c:v>
                </c:pt>
                <c:pt idx="103">
                  <c:v>6.2510185161954723E-3</c:v>
                </c:pt>
                <c:pt idx="104">
                  <c:v>6.309699070698116E-3</c:v>
                </c:pt>
                <c:pt idx="105">
                  <c:v>6.3691087925690226E-3</c:v>
                </c:pt>
                <c:pt idx="106">
                  <c:v>6.4286921260645613E-3</c:v>
                </c:pt>
                <c:pt idx="107">
                  <c:v>6.4823148131836206E-3</c:v>
                </c:pt>
                <c:pt idx="108">
                  <c:v>6.5413541669840924E-3</c:v>
                </c:pt>
                <c:pt idx="109">
                  <c:v>6.6009375004796311E-3</c:v>
                </c:pt>
                <c:pt idx="110">
                  <c:v>6.6601620346773416E-3</c:v>
                </c:pt>
                <c:pt idx="111">
                  <c:v>6.7134259224985726E-3</c:v>
                </c:pt>
                <c:pt idx="112">
                  <c:v>6.7721064770012163E-3</c:v>
                </c:pt>
                <c:pt idx="113">
                  <c:v>6.8307870315038599E-3</c:v>
                </c:pt>
                <c:pt idx="114">
                  <c:v>6.8894675932824612E-3</c:v>
                </c:pt>
                <c:pt idx="115">
                  <c:v>6.9481481477851048E-3</c:v>
                </c:pt>
                <c:pt idx="116">
                  <c:v>7.0068287022877485E-3</c:v>
                </c:pt>
                <c:pt idx="117">
                  <c:v>7.0656944444635883E-3</c:v>
                </c:pt>
                <c:pt idx="118">
                  <c:v>7.1193171243066899E-3</c:v>
                </c:pt>
                <c:pt idx="119">
                  <c:v>7.1789004578022286E-3</c:v>
                </c:pt>
                <c:pt idx="120">
                  <c:v>7.2384837912977673E-3</c:v>
                </c:pt>
                <c:pt idx="121">
                  <c:v>7.2921064784168266E-3</c:v>
                </c:pt>
                <c:pt idx="122">
                  <c:v>7.3516898119123653E-3</c:v>
                </c:pt>
                <c:pt idx="123">
                  <c:v>7.4112731454079039E-3</c:v>
                </c:pt>
                <c:pt idx="124">
                  <c:v>7.4708564789034426E-3</c:v>
                </c:pt>
                <c:pt idx="125">
                  <c:v>7.5244791660225019E-3</c:v>
                </c:pt>
                <c:pt idx="126">
                  <c:v>7.5840624995180406E-3</c:v>
                </c:pt>
                <c:pt idx="127">
                  <c:v>7.6436458330135792E-3</c:v>
                </c:pt>
                <c:pt idx="128">
                  <c:v>7.6972800889052451E-3</c:v>
                </c:pt>
                <c:pt idx="129">
                  <c:v>7.7568634224007837E-3</c:v>
                </c:pt>
                <c:pt idx="130">
                  <c:v>7.8164467558963224E-3</c:v>
                </c:pt>
                <c:pt idx="131">
                  <c:v>7.8760300893918611E-3</c:v>
                </c:pt>
                <c:pt idx="132">
                  <c:v>7.9292939772130921E-3</c:v>
                </c:pt>
                <c:pt idx="133">
                  <c:v>7.9879745317157358E-3</c:v>
                </c:pt>
                <c:pt idx="134">
                  <c:v>8.0466550934943371E-3</c:v>
                </c:pt>
                <c:pt idx="135">
                  <c:v>8.1053356479969807E-3</c:v>
                </c:pt>
                <c:pt idx="136">
                  <c:v>8.164374994521495E-3</c:v>
                </c:pt>
                <c:pt idx="137">
                  <c:v>8.2179976816405542E-3</c:v>
                </c:pt>
                <c:pt idx="138">
                  <c:v>8.2775810151360929E-3</c:v>
                </c:pt>
                <c:pt idx="139">
                  <c:v>8.3371643486316316E-3</c:v>
                </c:pt>
                <c:pt idx="140">
                  <c:v>8.3967476821271703E-3</c:v>
                </c:pt>
                <c:pt idx="141">
                  <c:v>8.4501967576215975E-3</c:v>
                </c:pt>
                <c:pt idx="142">
                  <c:v>8.5097800911171362E-3</c:v>
                </c:pt>
                <c:pt idx="143">
                  <c:v>8.5686342572444119E-3</c:v>
                </c:pt>
                <c:pt idx="144">
                  <c:v>8.6273148117470555E-3</c:v>
                </c:pt>
                <c:pt idx="145">
                  <c:v>8.6859953662496991E-3</c:v>
                </c:pt>
                <c:pt idx="146">
                  <c:v>8.7389004620490596E-3</c:v>
                </c:pt>
                <c:pt idx="147">
                  <c:v>8.7975810165517032E-3</c:v>
                </c:pt>
                <c:pt idx="148">
                  <c:v>8.8562615710543469E-3</c:v>
                </c:pt>
                <c:pt idx="149">
                  <c:v>8.9156597168766893E-3</c:v>
                </c:pt>
                <c:pt idx="150">
                  <c:v>8.9752546264207922E-3</c:v>
                </c:pt>
                <c:pt idx="151">
                  <c:v>9.0288773135398515E-3</c:v>
                </c:pt>
                <c:pt idx="152">
                  <c:v>9.0884606470353901E-3</c:v>
                </c:pt>
                <c:pt idx="153">
                  <c:v>9.1480439805309288E-3</c:v>
                </c:pt>
                <c:pt idx="154">
                  <c:v>9.2016666676499881E-3</c:v>
                </c:pt>
                <c:pt idx="155">
                  <c:v>9.2610648134723306E-3</c:v>
                </c:pt>
                <c:pt idx="156">
                  <c:v>9.3206481469678693E-3</c:v>
                </c:pt>
                <c:pt idx="157">
                  <c:v>9.3802314804634079E-3</c:v>
                </c:pt>
                <c:pt idx="158">
                  <c:v>9.4338657363550738E-3</c:v>
                </c:pt>
                <c:pt idx="159">
                  <c:v>9.4934490698506124E-3</c:v>
                </c:pt>
                <c:pt idx="160">
                  <c:v>9.5530324033461511E-3</c:v>
                </c:pt>
                <c:pt idx="161">
                  <c:v>9.6066550904652104E-3</c:v>
                </c:pt>
                <c:pt idx="162">
                  <c:v>9.6658796246629208E-3</c:v>
                </c:pt>
                <c:pt idx="163">
                  <c:v>9.7249189784633927E-3</c:v>
                </c:pt>
                <c:pt idx="164">
                  <c:v>9.7835995329660363E-3</c:v>
                </c:pt>
                <c:pt idx="165">
                  <c:v>9.84228008746868E-3</c:v>
                </c:pt>
                <c:pt idx="166">
                  <c:v>9.9009606492472813E-3</c:v>
                </c:pt>
                <c:pt idx="167">
                  <c:v>9.9540393493953161E-3</c:v>
                </c:pt>
                <c:pt idx="168">
                  <c:v>1.0013449071266223E-2</c:v>
                </c:pt>
                <c:pt idx="169">
                  <c:v>1.0073032404761761E-2</c:v>
                </c:pt>
                <c:pt idx="170">
                  <c:v>1.01326157382573E-2</c:v>
                </c:pt>
                <c:pt idx="171">
                  <c:v>1.0186238425376359E-2</c:v>
                </c:pt>
                <c:pt idx="172">
                  <c:v>1.0245821758871898E-2</c:v>
                </c:pt>
                <c:pt idx="173">
                  <c:v>1.0305405092367437E-2</c:v>
                </c:pt>
                <c:pt idx="174">
                  <c:v>1.0364270827267319E-2</c:v>
                </c:pt>
                <c:pt idx="175">
                  <c:v>1.0417164347018115E-2</c:v>
                </c:pt>
                <c:pt idx="176">
                  <c:v>1.0475844901520759E-2</c:v>
                </c:pt>
                <c:pt idx="177">
                  <c:v>1.053452546329936E-2</c:v>
                </c:pt>
                <c:pt idx="178">
                  <c:v>1.0593206017802004E-2</c:v>
                </c:pt>
                <c:pt idx="179">
                  <c:v>1.0651886572304647E-2</c:v>
                </c:pt>
                <c:pt idx="180">
                  <c:v>1.0711296294175554E-2</c:v>
                </c:pt>
                <c:pt idx="181">
                  <c:v>1.0764918981294613E-2</c:v>
                </c:pt>
                <c:pt idx="182">
                  <c:v>1.0824502314790152E-2</c:v>
                </c:pt>
                <c:pt idx="183">
                  <c:v>1.0884085648285691E-2</c:v>
                </c:pt>
                <c:pt idx="184">
                  <c:v>1.0937708328128792E-2</c:v>
                </c:pt>
                <c:pt idx="185">
                  <c:v>1.0997118049999699E-2</c:v>
                </c:pt>
                <c:pt idx="186">
                  <c:v>1.1056701383495238E-2</c:v>
                </c:pt>
                <c:pt idx="187">
                  <c:v>1.1116284716990776E-2</c:v>
                </c:pt>
                <c:pt idx="188">
                  <c:v>1.1169722216436639E-2</c:v>
                </c:pt>
                <c:pt idx="189">
                  <c:v>1.1228946757910307E-2</c:v>
                </c:pt>
                <c:pt idx="190">
                  <c:v>1.1288530091405846E-2</c:v>
                </c:pt>
                <c:pt idx="191">
                  <c:v>1.1348113424901385E-2</c:v>
                </c:pt>
                <c:pt idx="192">
                  <c:v>1.1401736112020444E-2</c:v>
                </c:pt>
                <c:pt idx="193">
                  <c:v>1.1461319445515983E-2</c:v>
                </c:pt>
                <c:pt idx="194">
                  <c:v>1.1520543979713693E-2</c:v>
                </c:pt>
                <c:pt idx="195">
                  <c:v>1.1579224534216337E-2</c:v>
                </c:pt>
                <c:pt idx="196">
                  <c:v>1.1632129630015697E-2</c:v>
                </c:pt>
                <c:pt idx="197">
                  <c:v>1.1691354164213408E-2</c:v>
                </c:pt>
              </c:numCache>
            </c:numRef>
          </c:xVal>
          <c:yVal>
            <c:numRef>
              <c:f>'25'!$V$7:$V$204</c:f>
              <c:numCache>
                <c:formatCode>0.00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0.99670624048706213</c:v>
                </c:pt>
                <c:pt idx="105">
                  <c:v>0.99061796042617922</c:v>
                </c:pt>
                <c:pt idx="106">
                  <c:v>0.98452968036529653</c:v>
                </c:pt>
                <c:pt idx="107">
                  <c:v>0.97844140030441362</c:v>
                </c:pt>
                <c:pt idx="108">
                  <c:v>0.97235312024353093</c:v>
                </c:pt>
                <c:pt idx="109">
                  <c:v>0.96626484018264813</c:v>
                </c:pt>
                <c:pt idx="110">
                  <c:v>0.96017656012176522</c:v>
                </c:pt>
                <c:pt idx="111">
                  <c:v>0.95408828006088253</c:v>
                </c:pt>
                <c:pt idx="112">
                  <c:v>0.94799999999999962</c:v>
                </c:pt>
                <c:pt idx="113">
                  <c:v>0.94191171993911693</c:v>
                </c:pt>
                <c:pt idx="114">
                  <c:v>0.93582343987823402</c:v>
                </c:pt>
                <c:pt idx="115">
                  <c:v>0.92973515981735122</c:v>
                </c:pt>
                <c:pt idx="116">
                  <c:v>0.92364687975646842</c:v>
                </c:pt>
                <c:pt idx="117">
                  <c:v>0.91755859969558562</c:v>
                </c:pt>
                <c:pt idx="118">
                  <c:v>0.91147031963470293</c:v>
                </c:pt>
                <c:pt idx="119">
                  <c:v>0.90538203957382002</c:v>
                </c:pt>
                <c:pt idx="120">
                  <c:v>0.89929375951293722</c:v>
                </c:pt>
                <c:pt idx="121">
                  <c:v>0.89320547945205442</c:v>
                </c:pt>
                <c:pt idx="122">
                  <c:v>0.88711719939117162</c:v>
                </c:pt>
                <c:pt idx="123">
                  <c:v>0.88102891933028871</c:v>
                </c:pt>
                <c:pt idx="124">
                  <c:v>0.87494063926940602</c:v>
                </c:pt>
                <c:pt idx="125">
                  <c:v>0.86885235920852322</c:v>
                </c:pt>
                <c:pt idx="126">
                  <c:v>0.86276407914764042</c:v>
                </c:pt>
                <c:pt idx="127">
                  <c:v>0.85667579908675762</c:v>
                </c:pt>
                <c:pt idx="128">
                  <c:v>0.85058751902587471</c:v>
                </c:pt>
                <c:pt idx="129">
                  <c:v>0.84449923896499202</c:v>
                </c:pt>
                <c:pt idx="130">
                  <c:v>0.8384109589041091</c:v>
                </c:pt>
                <c:pt idx="131">
                  <c:v>0.83232267884322642</c:v>
                </c:pt>
                <c:pt idx="132">
                  <c:v>0.8262343987823435</c:v>
                </c:pt>
                <c:pt idx="133">
                  <c:v>0.8201461187214607</c:v>
                </c:pt>
                <c:pt idx="134">
                  <c:v>0.81405783866057801</c:v>
                </c:pt>
                <c:pt idx="135">
                  <c:v>0.8079695585996951</c:v>
                </c:pt>
                <c:pt idx="136">
                  <c:v>0.80188127853881241</c:v>
                </c:pt>
                <c:pt idx="137">
                  <c:v>0.7957929984779295</c:v>
                </c:pt>
                <c:pt idx="138">
                  <c:v>0.7897047184170467</c:v>
                </c:pt>
                <c:pt idx="139">
                  <c:v>0.7836164383561639</c:v>
                </c:pt>
                <c:pt idx="140">
                  <c:v>0.7775281582952811</c:v>
                </c:pt>
                <c:pt idx="141">
                  <c:v>0.77143987823439819</c:v>
                </c:pt>
                <c:pt idx="142">
                  <c:v>0.7653515981735155</c:v>
                </c:pt>
                <c:pt idx="143">
                  <c:v>0.75926331811263259</c:v>
                </c:pt>
                <c:pt idx="144">
                  <c:v>0.7531750380517499</c:v>
                </c:pt>
                <c:pt idx="145">
                  <c:v>0.74708675799086699</c:v>
                </c:pt>
                <c:pt idx="146">
                  <c:v>0.74099847792998419</c:v>
                </c:pt>
                <c:pt idx="147">
                  <c:v>0.73491019786910139</c:v>
                </c:pt>
                <c:pt idx="148">
                  <c:v>0.72882191780821859</c:v>
                </c:pt>
                <c:pt idx="149">
                  <c:v>0.72273363774733568</c:v>
                </c:pt>
                <c:pt idx="150">
                  <c:v>0.71664535768645299</c:v>
                </c:pt>
                <c:pt idx="151">
                  <c:v>0.71055707762557008</c:v>
                </c:pt>
                <c:pt idx="152">
                  <c:v>0.70446879756468739</c:v>
                </c:pt>
                <c:pt idx="153">
                  <c:v>0.69838051750380459</c:v>
                </c:pt>
                <c:pt idx="154">
                  <c:v>0.69229223744292168</c:v>
                </c:pt>
                <c:pt idx="155">
                  <c:v>0.68620395738203899</c:v>
                </c:pt>
                <c:pt idx="156">
                  <c:v>0.68304414003044134</c:v>
                </c:pt>
                <c:pt idx="157">
                  <c:v>0.68304414003044134</c:v>
                </c:pt>
                <c:pt idx="158">
                  <c:v>0.68304414003044134</c:v>
                </c:pt>
                <c:pt idx="159">
                  <c:v>0.68304414003044134</c:v>
                </c:pt>
                <c:pt idx="160">
                  <c:v>0.68304414003044134</c:v>
                </c:pt>
                <c:pt idx="161">
                  <c:v>0.68304414003044134</c:v>
                </c:pt>
                <c:pt idx="162">
                  <c:v>0.68304414003044134</c:v>
                </c:pt>
                <c:pt idx="163">
                  <c:v>0.68304414003044134</c:v>
                </c:pt>
                <c:pt idx="164">
                  <c:v>0.68304414003044134</c:v>
                </c:pt>
                <c:pt idx="165">
                  <c:v>0.68304414003044134</c:v>
                </c:pt>
                <c:pt idx="166">
                  <c:v>0.68304414003044134</c:v>
                </c:pt>
                <c:pt idx="167">
                  <c:v>0.68304414003044134</c:v>
                </c:pt>
                <c:pt idx="168">
                  <c:v>0.68304414003044134</c:v>
                </c:pt>
                <c:pt idx="169">
                  <c:v>0.68304414003044134</c:v>
                </c:pt>
                <c:pt idx="170">
                  <c:v>0.68304414003044134</c:v>
                </c:pt>
                <c:pt idx="171">
                  <c:v>0.68304414003044134</c:v>
                </c:pt>
                <c:pt idx="172">
                  <c:v>0.68304414003044134</c:v>
                </c:pt>
                <c:pt idx="173">
                  <c:v>0.68304414003044134</c:v>
                </c:pt>
                <c:pt idx="174">
                  <c:v>0.68304414003044134</c:v>
                </c:pt>
                <c:pt idx="175">
                  <c:v>0.68304414003044134</c:v>
                </c:pt>
                <c:pt idx="176">
                  <c:v>0.68304414003044134</c:v>
                </c:pt>
                <c:pt idx="177">
                  <c:v>0.68304414003044134</c:v>
                </c:pt>
                <c:pt idx="178">
                  <c:v>0.68304414003044134</c:v>
                </c:pt>
                <c:pt idx="179">
                  <c:v>0.68304414003044134</c:v>
                </c:pt>
                <c:pt idx="180">
                  <c:v>0.68304414003044134</c:v>
                </c:pt>
                <c:pt idx="181">
                  <c:v>0.68304414003044134</c:v>
                </c:pt>
                <c:pt idx="182">
                  <c:v>0.68304414003044134</c:v>
                </c:pt>
                <c:pt idx="183">
                  <c:v>0.68304414003044134</c:v>
                </c:pt>
                <c:pt idx="184">
                  <c:v>0.68304414003044134</c:v>
                </c:pt>
                <c:pt idx="185">
                  <c:v>0.68304414003044134</c:v>
                </c:pt>
                <c:pt idx="186">
                  <c:v>0.68304414003044134</c:v>
                </c:pt>
                <c:pt idx="187">
                  <c:v>0.68304414003044134</c:v>
                </c:pt>
                <c:pt idx="188">
                  <c:v>0.68304414003044134</c:v>
                </c:pt>
                <c:pt idx="189">
                  <c:v>0.68304414003044134</c:v>
                </c:pt>
                <c:pt idx="190">
                  <c:v>0.68304414003044134</c:v>
                </c:pt>
                <c:pt idx="191">
                  <c:v>0.68304414003044134</c:v>
                </c:pt>
                <c:pt idx="192">
                  <c:v>0.68304414003044134</c:v>
                </c:pt>
                <c:pt idx="193">
                  <c:v>0.68304414003044134</c:v>
                </c:pt>
                <c:pt idx="194">
                  <c:v>0.68304414003044134</c:v>
                </c:pt>
                <c:pt idx="195">
                  <c:v>0.68304414003044134</c:v>
                </c:pt>
                <c:pt idx="196">
                  <c:v>0.68304414003044134</c:v>
                </c:pt>
                <c:pt idx="197">
                  <c:v>0.68304414003044134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4-4FB0-848E-47F09E47DB17}"/>
            </c:ext>
          </c:extLst>
        </c:ser>
        <c:ser>
          <c:idx val="3"/>
          <c:order val="1"/>
          <c:tx>
            <c:strRef>
              <c:f>'25'!$AD$1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'25'!$A$2:$Z$207</c:f>
              <c:strCache>
                <c:ptCount val="61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6">
                  <c:v>1.00</c:v>
                </c:pt>
                <c:pt idx="207">
                  <c:v>1.00</c:v>
                </c:pt>
                <c:pt idx="208">
                  <c:v>1.00</c:v>
                </c:pt>
                <c:pt idx="209">
                  <c:v>1.00</c:v>
                </c:pt>
                <c:pt idx="210">
                  <c:v>1.00</c:v>
                </c:pt>
                <c:pt idx="211">
                  <c:v>1.00</c:v>
                </c:pt>
                <c:pt idx="212">
                  <c:v>1.00</c:v>
                </c:pt>
                <c:pt idx="213">
                  <c:v>1.00</c:v>
                </c:pt>
                <c:pt idx="214">
                  <c:v>1.00</c:v>
                </c:pt>
                <c:pt idx="215">
                  <c:v>1.00</c:v>
                </c:pt>
                <c:pt idx="216">
                  <c:v>1.00</c:v>
                </c:pt>
                <c:pt idx="217">
                  <c:v>1.00</c:v>
                </c:pt>
                <c:pt idx="218">
                  <c:v>1.00</c:v>
                </c:pt>
                <c:pt idx="219">
                  <c:v>1.00</c:v>
                </c:pt>
                <c:pt idx="220">
                  <c:v>1.00</c:v>
                </c:pt>
                <c:pt idx="221">
                  <c:v>1.00</c:v>
                </c:pt>
                <c:pt idx="222">
                  <c:v>1.00</c:v>
                </c:pt>
                <c:pt idx="223">
                  <c:v>1.00</c:v>
                </c:pt>
                <c:pt idx="224">
                  <c:v>1.00</c:v>
                </c:pt>
                <c:pt idx="225">
                  <c:v>1.00</c:v>
                </c:pt>
                <c:pt idx="226">
                  <c:v>1.00</c:v>
                </c:pt>
                <c:pt idx="227">
                  <c:v>1.00</c:v>
                </c:pt>
                <c:pt idx="228">
                  <c:v>1.00</c:v>
                </c:pt>
                <c:pt idx="229">
                  <c:v>1.00</c:v>
                </c:pt>
                <c:pt idx="230">
                  <c:v>1.00</c:v>
                </c:pt>
                <c:pt idx="231">
                  <c:v>1.00</c:v>
                </c:pt>
                <c:pt idx="232">
                  <c:v>1.00</c:v>
                </c:pt>
                <c:pt idx="233">
                  <c:v>1.00</c:v>
                </c:pt>
                <c:pt idx="234">
                  <c:v>1.00</c:v>
                </c:pt>
                <c:pt idx="235">
                  <c:v>1.00</c:v>
                </c:pt>
                <c:pt idx="236">
                  <c:v>1.00</c:v>
                </c:pt>
                <c:pt idx="237">
                  <c:v>1.00</c:v>
                </c:pt>
                <c:pt idx="238">
                  <c:v>1.00</c:v>
                </c:pt>
                <c:pt idx="239">
                  <c:v>1.00</c:v>
                </c:pt>
                <c:pt idx="240">
                  <c:v>1.00</c:v>
                </c:pt>
                <c:pt idx="241">
                  <c:v>1.00</c:v>
                </c:pt>
                <c:pt idx="242">
                  <c:v>1.00</c:v>
                </c:pt>
                <c:pt idx="243">
                  <c:v>1.00</c:v>
                </c:pt>
                <c:pt idx="244">
                  <c:v>1.00</c:v>
                </c:pt>
                <c:pt idx="245">
                  <c:v>1.00</c:v>
                </c:pt>
                <c:pt idx="246">
                  <c:v>1.00</c:v>
                </c:pt>
                <c:pt idx="247">
                  <c:v>1.00</c:v>
                </c:pt>
                <c:pt idx="248">
                  <c:v>1.00</c:v>
                </c:pt>
                <c:pt idx="249">
                  <c:v>1.00</c:v>
                </c:pt>
                <c:pt idx="250">
                  <c:v>1.00</c:v>
                </c:pt>
                <c:pt idx="251">
                  <c:v>1.00</c:v>
                </c:pt>
                <c:pt idx="252">
                  <c:v>1.00</c:v>
                </c:pt>
                <c:pt idx="253">
                  <c:v>1.00</c:v>
                </c:pt>
                <c:pt idx="254">
                  <c:v>1.00</c:v>
                </c:pt>
                <c:pt idx="255">
                  <c:v>1.00</c:v>
                </c:pt>
                <c:pt idx="256">
                  <c:v>1.00</c:v>
                </c:pt>
                <c:pt idx="257">
                  <c:v>1.00</c:v>
                </c:pt>
                <c:pt idx="258">
                  <c:v>1.00</c:v>
                </c:pt>
                <c:pt idx="259">
                  <c:v>1.00</c:v>
                </c:pt>
                <c:pt idx="260">
                  <c:v>1.00</c:v>
                </c:pt>
                <c:pt idx="261">
                  <c:v>1.00</c:v>
                </c:pt>
                <c:pt idx="262">
                  <c:v>1.00</c:v>
                </c:pt>
                <c:pt idx="263">
                  <c:v>1.00</c:v>
                </c:pt>
                <c:pt idx="264">
                  <c:v>1.00</c:v>
                </c:pt>
                <c:pt idx="265">
                  <c:v>1.00</c:v>
                </c:pt>
                <c:pt idx="266">
                  <c:v>1.00</c:v>
                </c:pt>
                <c:pt idx="267">
                  <c:v>1.00</c:v>
                </c:pt>
                <c:pt idx="268">
                  <c:v>1.00</c:v>
                </c:pt>
                <c:pt idx="269">
                  <c:v>1.00</c:v>
                </c:pt>
                <c:pt idx="270">
                  <c:v>1.00</c:v>
                </c:pt>
                <c:pt idx="271">
                  <c:v>1.00</c:v>
                </c:pt>
                <c:pt idx="272">
                  <c:v>1.00</c:v>
                </c:pt>
                <c:pt idx="273">
                  <c:v>1.00</c:v>
                </c:pt>
                <c:pt idx="274">
                  <c:v>1.00</c:v>
                </c:pt>
                <c:pt idx="275">
                  <c:v>1.00</c:v>
                </c:pt>
                <c:pt idx="276">
                  <c:v>1.00</c:v>
                </c:pt>
                <c:pt idx="277">
                  <c:v>1.00</c:v>
                </c:pt>
                <c:pt idx="278">
                  <c:v>1.00</c:v>
                </c:pt>
                <c:pt idx="279">
                  <c:v>1.00</c:v>
                </c:pt>
                <c:pt idx="280">
                  <c:v>1.00</c:v>
                </c:pt>
                <c:pt idx="281">
                  <c:v>1.00</c:v>
                </c:pt>
                <c:pt idx="282">
                  <c:v>1.00</c:v>
                </c:pt>
                <c:pt idx="283">
                  <c:v>1.00</c:v>
                </c:pt>
                <c:pt idx="284">
                  <c:v>1.00</c:v>
                </c:pt>
                <c:pt idx="285">
                  <c:v>1.00</c:v>
                </c:pt>
                <c:pt idx="286">
                  <c:v>1.00</c:v>
                </c:pt>
                <c:pt idx="287">
                  <c:v>1.00</c:v>
                </c:pt>
                <c:pt idx="288">
                  <c:v>1.00</c:v>
                </c:pt>
                <c:pt idx="289">
                  <c:v>1.00</c:v>
                </c:pt>
                <c:pt idx="290">
                  <c:v>1.00</c:v>
                </c:pt>
                <c:pt idx="291">
                  <c:v>1.00</c:v>
                </c:pt>
                <c:pt idx="292">
                  <c:v>1.00</c:v>
                </c:pt>
                <c:pt idx="293">
                  <c:v>1.00</c:v>
                </c:pt>
                <c:pt idx="294">
                  <c:v>1.00</c:v>
                </c:pt>
                <c:pt idx="295">
                  <c:v>1.00</c:v>
                </c:pt>
                <c:pt idx="296">
                  <c:v>1.00</c:v>
                </c:pt>
                <c:pt idx="297">
                  <c:v>1.00</c:v>
                </c:pt>
                <c:pt idx="298">
                  <c:v>1.00</c:v>
                </c:pt>
                <c:pt idx="299">
                  <c:v>1.00</c:v>
                </c:pt>
                <c:pt idx="300">
                  <c:v>1.00</c:v>
                </c:pt>
                <c:pt idx="301">
                  <c:v>1.00</c:v>
                </c:pt>
                <c:pt idx="302">
                  <c:v>1.00</c:v>
                </c:pt>
                <c:pt idx="303">
                  <c:v>1.00</c:v>
                </c:pt>
                <c:pt idx="304">
                  <c:v>1.00</c:v>
                </c:pt>
                <c:pt idx="305">
                  <c:v>1.00</c:v>
                </c:pt>
                <c:pt idx="306">
                  <c:v>1.00</c:v>
                </c:pt>
                <c:pt idx="307">
                  <c:v>1.00</c:v>
                </c:pt>
                <c:pt idx="308">
                  <c:v>1.00</c:v>
                </c:pt>
                <c:pt idx="309">
                  <c:v>1.00</c:v>
                </c:pt>
                <c:pt idx="310">
                  <c:v>1.00</c:v>
                </c:pt>
                <c:pt idx="311">
                  <c:v>1.00</c:v>
                </c:pt>
                <c:pt idx="312">
                  <c:v>1.00</c:v>
                </c:pt>
                <c:pt idx="313">
                  <c:v>1.00</c:v>
                </c:pt>
                <c:pt idx="314">
                  <c:v>1.00</c:v>
                </c:pt>
                <c:pt idx="315">
                  <c:v>1.00</c:v>
                </c:pt>
                <c:pt idx="316">
                  <c:v>0.99</c:v>
                </c:pt>
                <c:pt idx="317">
                  <c:v>0.98</c:v>
                </c:pt>
                <c:pt idx="318">
                  <c:v>0.98</c:v>
                </c:pt>
                <c:pt idx="319">
                  <c:v>0.97</c:v>
                </c:pt>
                <c:pt idx="320">
                  <c:v>0.97</c:v>
                </c:pt>
                <c:pt idx="321">
                  <c:v>0.96</c:v>
                </c:pt>
                <c:pt idx="322">
                  <c:v>0.95</c:v>
                </c:pt>
                <c:pt idx="323">
                  <c:v>0.95</c:v>
                </c:pt>
                <c:pt idx="324">
                  <c:v>0.94</c:v>
                </c:pt>
                <c:pt idx="325">
                  <c:v>0.94</c:v>
                </c:pt>
                <c:pt idx="326">
                  <c:v>0.93</c:v>
                </c:pt>
                <c:pt idx="327">
                  <c:v>0.92</c:v>
                </c:pt>
                <c:pt idx="328">
                  <c:v>0.92</c:v>
                </c:pt>
                <c:pt idx="329">
                  <c:v>0.91</c:v>
                </c:pt>
                <c:pt idx="330">
                  <c:v>0.91</c:v>
                </c:pt>
                <c:pt idx="331">
                  <c:v>0.90</c:v>
                </c:pt>
                <c:pt idx="332">
                  <c:v>0.89</c:v>
                </c:pt>
                <c:pt idx="333">
                  <c:v>0.89</c:v>
                </c:pt>
                <c:pt idx="334">
                  <c:v>0.88</c:v>
                </c:pt>
                <c:pt idx="335">
                  <c:v>0.87</c:v>
                </c:pt>
                <c:pt idx="336">
                  <c:v>0.87</c:v>
                </c:pt>
                <c:pt idx="337">
                  <c:v>0.86</c:v>
                </c:pt>
                <c:pt idx="338">
                  <c:v>0.86</c:v>
                </c:pt>
                <c:pt idx="339">
                  <c:v>0.85</c:v>
                </c:pt>
                <c:pt idx="340">
                  <c:v>0.84</c:v>
                </c:pt>
                <c:pt idx="341">
                  <c:v>0.84</c:v>
                </c:pt>
                <c:pt idx="342">
                  <c:v>0.83</c:v>
                </c:pt>
                <c:pt idx="343">
                  <c:v>0.83</c:v>
                </c:pt>
                <c:pt idx="344">
                  <c:v>0.82</c:v>
                </c:pt>
                <c:pt idx="345">
                  <c:v>0.81</c:v>
                </c:pt>
                <c:pt idx="346">
                  <c:v>0.81</c:v>
                </c:pt>
                <c:pt idx="347">
                  <c:v>0.80</c:v>
                </c:pt>
                <c:pt idx="348">
                  <c:v>0.80</c:v>
                </c:pt>
                <c:pt idx="349">
                  <c:v>0.79</c:v>
                </c:pt>
                <c:pt idx="350">
                  <c:v>0.78</c:v>
                </c:pt>
                <c:pt idx="351">
                  <c:v>0.78</c:v>
                </c:pt>
                <c:pt idx="352">
                  <c:v>0.77</c:v>
                </c:pt>
                <c:pt idx="353">
                  <c:v>0.77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0.74</c:v>
                </c:pt>
                <c:pt idx="358">
                  <c:v>0.73</c:v>
                </c:pt>
                <c:pt idx="359">
                  <c:v>0.73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0.70</c:v>
                </c:pt>
                <c:pt idx="364">
                  <c:v>0.70</c:v>
                </c:pt>
                <c:pt idx="365">
                  <c:v>0.69</c:v>
                </c:pt>
                <c:pt idx="366">
                  <c:v>0.69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0.68</c:v>
                </c:pt>
                <c:pt idx="394">
                  <c:v>0.68</c:v>
                </c:pt>
                <c:pt idx="395">
                  <c:v>0.68</c:v>
                </c:pt>
                <c:pt idx="396">
                  <c:v>0.68</c:v>
                </c:pt>
                <c:pt idx="397">
                  <c:v>0.68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12">
                  <c:v>-107.76</c:v>
                </c:pt>
                <c:pt idx="413">
                  <c:v>-108.11</c:v>
                </c:pt>
                <c:pt idx="414">
                  <c:v>-108.47</c:v>
                </c:pt>
                <c:pt idx="415">
                  <c:v>-108.83</c:v>
                </c:pt>
                <c:pt idx="416">
                  <c:v>-109.19</c:v>
                </c:pt>
                <c:pt idx="417">
                  <c:v>-109.55</c:v>
                </c:pt>
                <c:pt idx="418">
                  <c:v>-109.92</c:v>
                </c:pt>
                <c:pt idx="419">
                  <c:v>-110.30</c:v>
                </c:pt>
                <c:pt idx="420">
                  <c:v>-110.68</c:v>
                </c:pt>
                <c:pt idx="421">
                  <c:v>-111.06</c:v>
                </c:pt>
                <c:pt idx="422">
                  <c:v>-111.44</c:v>
                </c:pt>
                <c:pt idx="423">
                  <c:v>-111.84</c:v>
                </c:pt>
                <c:pt idx="424">
                  <c:v>-112.23</c:v>
                </c:pt>
                <c:pt idx="425">
                  <c:v>-112.63</c:v>
                </c:pt>
                <c:pt idx="426">
                  <c:v>-113.03</c:v>
                </c:pt>
                <c:pt idx="427">
                  <c:v>-113.44</c:v>
                </c:pt>
                <c:pt idx="428">
                  <c:v>-113.85</c:v>
                </c:pt>
                <c:pt idx="429">
                  <c:v>-114.27</c:v>
                </c:pt>
                <c:pt idx="430">
                  <c:v>-114.69</c:v>
                </c:pt>
                <c:pt idx="431">
                  <c:v>-115.12</c:v>
                </c:pt>
                <c:pt idx="432">
                  <c:v>-115.55</c:v>
                </c:pt>
                <c:pt idx="433">
                  <c:v>-115.99</c:v>
                </c:pt>
                <c:pt idx="434">
                  <c:v>-116.43</c:v>
                </c:pt>
                <c:pt idx="435">
                  <c:v>-116.88</c:v>
                </c:pt>
                <c:pt idx="436">
                  <c:v>-117.79</c:v>
                </c:pt>
                <c:pt idx="437">
                  <c:v>-118.72</c:v>
                </c:pt>
                <c:pt idx="438">
                  <c:v>-119.68</c:v>
                </c:pt>
                <c:pt idx="439">
                  <c:v>-120.65</c:v>
                </c:pt>
                <c:pt idx="440">
                  <c:v>-121.66</c:v>
                </c:pt>
                <c:pt idx="441">
                  <c:v>-122.68</c:v>
                </c:pt>
                <c:pt idx="442">
                  <c:v>-123.74</c:v>
                </c:pt>
                <c:pt idx="443">
                  <c:v>-124.82</c:v>
                </c:pt>
                <c:pt idx="444">
                  <c:v>-125.93</c:v>
                </c:pt>
                <c:pt idx="445">
                  <c:v>-127.07</c:v>
                </c:pt>
                <c:pt idx="446">
                  <c:v>-128.24</c:v>
                </c:pt>
                <c:pt idx="447">
                  <c:v>-129.44</c:v>
                </c:pt>
                <c:pt idx="448">
                  <c:v>-130.67</c:v>
                </c:pt>
                <c:pt idx="449">
                  <c:v>-131.94</c:v>
                </c:pt>
                <c:pt idx="450">
                  <c:v>-133.25</c:v>
                </c:pt>
                <c:pt idx="451">
                  <c:v>-134.59</c:v>
                </c:pt>
                <c:pt idx="452">
                  <c:v>-135.97</c:v>
                </c:pt>
                <c:pt idx="453">
                  <c:v>-137.39</c:v>
                </c:pt>
                <c:pt idx="454">
                  <c:v>-138.86</c:v>
                </c:pt>
                <c:pt idx="455">
                  <c:v>-140.37</c:v>
                </c:pt>
                <c:pt idx="456">
                  <c:v>-141.93</c:v>
                </c:pt>
                <c:pt idx="457">
                  <c:v>-143.53</c:v>
                </c:pt>
                <c:pt idx="458">
                  <c:v>-145.19</c:v>
                </c:pt>
                <c:pt idx="459">
                  <c:v>-146.90</c:v>
                </c:pt>
                <c:pt idx="460">
                  <c:v>-148.67</c:v>
                </c:pt>
                <c:pt idx="461">
                  <c:v>-150.50</c:v>
                </c:pt>
                <c:pt idx="462">
                  <c:v>-152.39</c:v>
                </c:pt>
                <c:pt idx="463">
                  <c:v>-154.34</c:v>
                </c:pt>
                <c:pt idx="464">
                  <c:v>-156.37</c:v>
                </c:pt>
                <c:pt idx="465">
                  <c:v>-158.47</c:v>
                </c:pt>
                <c:pt idx="466">
                  <c:v>-160.64</c:v>
                </c:pt>
                <c:pt idx="467">
                  <c:v>-162.90</c:v>
                </c:pt>
                <c:pt idx="468">
                  <c:v>-165.24</c:v>
                </c:pt>
                <c:pt idx="469">
                  <c:v>-167.67</c:v>
                </c:pt>
                <c:pt idx="470">
                  <c:v>-170.20</c:v>
                </c:pt>
                <c:pt idx="471">
                  <c:v>-172.84</c:v>
                </c:pt>
                <c:pt idx="472">
                  <c:v>-175.58</c:v>
                </c:pt>
                <c:pt idx="473">
                  <c:v>-178.44</c:v>
                </c:pt>
                <c:pt idx="474">
                  <c:v>-181.42</c:v>
                </c:pt>
                <c:pt idx="475">
                  <c:v>-184.53</c:v>
                </c:pt>
                <c:pt idx="476">
                  <c:v>-187.78</c:v>
                </c:pt>
                <c:pt idx="477">
                  <c:v>-191.18</c:v>
                </c:pt>
                <c:pt idx="478">
                  <c:v>-194.74</c:v>
                </c:pt>
                <c:pt idx="479">
                  <c:v>-198.47</c:v>
                </c:pt>
                <c:pt idx="480">
                  <c:v>-202.39</c:v>
                </c:pt>
                <c:pt idx="481">
                  <c:v>-206.50</c:v>
                </c:pt>
                <c:pt idx="482">
                  <c:v>-210.83</c:v>
                </c:pt>
                <c:pt idx="483">
                  <c:v>-215.39</c:v>
                </c:pt>
                <c:pt idx="484">
                  <c:v>-220.20</c:v>
                </c:pt>
                <c:pt idx="485">
                  <c:v>-225.28</c:v>
                </c:pt>
                <c:pt idx="486">
                  <c:v>-230.66</c:v>
                </c:pt>
                <c:pt idx="487">
                  <c:v>-236.36</c:v>
                </c:pt>
                <c:pt idx="488">
                  <c:v>-242.41</c:v>
                </c:pt>
                <c:pt idx="489">
                  <c:v>-248.84</c:v>
                </c:pt>
                <c:pt idx="490">
                  <c:v>-255.70</c:v>
                </c:pt>
                <c:pt idx="491">
                  <c:v>-263.02</c:v>
                </c:pt>
                <c:pt idx="492">
                  <c:v>-270.86</c:v>
                </c:pt>
                <c:pt idx="493">
                  <c:v>-279.27</c:v>
                </c:pt>
                <c:pt idx="494">
                  <c:v>-288.31</c:v>
                </c:pt>
                <c:pt idx="495">
                  <c:v>-298.06</c:v>
                </c:pt>
                <c:pt idx="496">
                  <c:v>-308.61</c:v>
                </c:pt>
                <c:pt idx="497">
                  <c:v>-320.06</c:v>
                </c:pt>
                <c:pt idx="498">
                  <c:v>-332.53</c:v>
                </c:pt>
                <c:pt idx="499">
                  <c:v>-346.17</c:v>
                </c:pt>
                <c:pt idx="500">
                  <c:v>-361.13</c:v>
                </c:pt>
                <c:pt idx="501">
                  <c:v>-377.63</c:v>
                </c:pt>
                <c:pt idx="502">
                  <c:v>-395.92</c:v>
                </c:pt>
                <c:pt idx="503">
                  <c:v>-416.31</c:v>
                </c:pt>
                <c:pt idx="504">
                  <c:v>-439.17</c:v>
                </c:pt>
                <c:pt idx="505">
                  <c:v>-465.00</c:v>
                </c:pt>
                <c:pt idx="506">
                  <c:v>-494.39</c:v>
                </c:pt>
                <c:pt idx="507">
                  <c:v>-528.15</c:v>
                </c:pt>
                <c:pt idx="508">
                  <c:v>-567.33</c:v>
                </c:pt>
                <c:pt idx="509">
                  <c:v>-613.35</c:v>
                </c:pt>
                <c:pt idx="510">
                  <c:v>-668.17</c:v>
                </c:pt>
                <c:pt idx="511">
                  <c:v>-734.58</c:v>
                </c:pt>
                <c:pt idx="512">
                  <c:v>-816.69</c:v>
                </c:pt>
                <c:pt idx="513">
                  <c:v>-920.82</c:v>
                </c:pt>
                <c:pt idx="514">
                  <c:v>-1057.19</c:v>
                </c:pt>
                <c:pt idx="515">
                  <c:v>-1243.52</c:v>
                </c:pt>
                <c:pt idx="516">
                  <c:v>-1513.42</c:v>
                </c:pt>
                <c:pt idx="517">
                  <c:v>-1939.39</c:v>
                </c:pt>
                <c:pt idx="518">
                  <c:v>-2711.82</c:v>
                </c:pt>
                <c:pt idx="519">
                  <c:v>-4543.08</c:v>
                </c:pt>
                <c:pt idx="520">
                  <c:v>-14353.73</c:v>
                </c:pt>
                <c:pt idx="521">
                  <c:v>12104.18</c:v>
                </c:pt>
                <c:pt idx="522">
                  <c:v>4223.47</c:v>
                </c:pt>
                <c:pt idx="523">
                  <c:v>2545.60</c:v>
                </c:pt>
                <c:pt idx="524">
                  <c:v>1815.41</c:v>
                </c:pt>
                <c:pt idx="525">
                  <c:v>1406.82</c:v>
                </c:pt>
                <c:pt idx="526">
                  <c:v>1145.71</c:v>
                </c:pt>
                <c:pt idx="527">
                  <c:v>964.43</c:v>
                </c:pt>
                <c:pt idx="528">
                  <c:v>831.24</c:v>
                </c:pt>
                <c:pt idx="529">
                  <c:v>729.23</c:v>
                </c:pt>
                <c:pt idx="530">
                  <c:v>648.61</c:v>
                </c:pt>
                <c:pt idx="531">
                  <c:v>583.28</c:v>
                </c:pt>
                <c:pt idx="532">
                  <c:v>529.27</c:v>
                </c:pt>
                <c:pt idx="533">
                  <c:v>483.88</c:v>
                </c:pt>
                <c:pt idx="534">
                  <c:v>445.19</c:v>
                </c:pt>
                <c:pt idx="535">
                  <c:v>411.83</c:v>
                </c:pt>
                <c:pt idx="536">
                  <c:v>382.75</c:v>
                </c:pt>
                <c:pt idx="537">
                  <c:v>357.19</c:v>
                </c:pt>
                <c:pt idx="538">
                  <c:v>334.55</c:v>
                </c:pt>
                <c:pt idx="539">
                  <c:v>314.35</c:v>
                </c:pt>
                <c:pt idx="540">
                  <c:v>296.22</c:v>
                </c:pt>
                <c:pt idx="541">
                  <c:v>279.85</c:v>
                </c:pt>
                <c:pt idx="542">
                  <c:v>265.00</c:v>
                </c:pt>
                <c:pt idx="543">
                  <c:v>251.47</c:v>
                </c:pt>
                <c:pt idx="544">
                  <c:v>239.09</c:v>
                </c:pt>
                <c:pt idx="545">
                  <c:v>227.72</c:v>
                </c:pt>
                <c:pt idx="546">
                  <c:v>217.23</c:v>
                </c:pt>
                <c:pt idx="547">
                  <c:v>207.54</c:v>
                </c:pt>
                <c:pt idx="548">
                  <c:v>198.55</c:v>
                </c:pt>
                <c:pt idx="549">
                  <c:v>190.20</c:v>
                </c:pt>
                <c:pt idx="550">
                  <c:v>182.40</c:v>
                </c:pt>
                <c:pt idx="551">
                  <c:v>175.12</c:v>
                </c:pt>
                <c:pt idx="552">
                  <c:v>168.30</c:v>
                </c:pt>
                <c:pt idx="553">
                  <c:v>161.90</c:v>
                </c:pt>
                <c:pt idx="554">
                  <c:v>155.88</c:v>
                </c:pt>
                <c:pt idx="555">
                  <c:v>150.21</c:v>
                </c:pt>
                <c:pt idx="556">
                  <c:v>144.86</c:v>
                </c:pt>
                <c:pt idx="557">
                  <c:v>139.80</c:v>
                </c:pt>
                <c:pt idx="558">
                  <c:v>135.01</c:v>
                </c:pt>
                <c:pt idx="559">
                  <c:v>130.47</c:v>
                </c:pt>
                <c:pt idx="560">
                  <c:v>126.16</c:v>
                </c:pt>
                <c:pt idx="561">
                  <c:v>122.06</c:v>
                </c:pt>
                <c:pt idx="562">
                  <c:v>118.16</c:v>
                </c:pt>
                <c:pt idx="563">
                  <c:v>114.44</c:v>
                </c:pt>
                <c:pt idx="564">
                  <c:v>110.89</c:v>
                </c:pt>
                <c:pt idx="565">
                  <c:v>107.50</c:v>
                </c:pt>
                <c:pt idx="566">
                  <c:v>104.27</c:v>
                </c:pt>
                <c:pt idx="567">
                  <c:v>101.17</c:v>
                </c:pt>
                <c:pt idx="568">
                  <c:v>98.20</c:v>
                </c:pt>
                <c:pt idx="569">
                  <c:v>95.35</c:v>
                </c:pt>
                <c:pt idx="570">
                  <c:v>92.62</c:v>
                </c:pt>
                <c:pt idx="571">
                  <c:v>89.99</c:v>
                </c:pt>
                <c:pt idx="572">
                  <c:v>87.47</c:v>
                </c:pt>
                <c:pt idx="573">
                  <c:v>86.20</c:v>
                </c:pt>
                <c:pt idx="574">
                  <c:v>86.20</c:v>
                </c:pt>
                <c:pt idx="575">
                  <c:v>86.20</c:v>
                </c:pt>
                <c:pt idx="576">
                  <c:v>86.20</c:v>
                </c:pt>
                <c:pt idx="577">
                  <c:v>86.20</c:v>
                </c:pt>
                <c:pt idx="578">
                  <c:v>86.20</c:v>
                </c:pt>
                <c:pt idx="579">
                  <c:v>86.20</c:v>
                </c:pt>
                <c:pt idx="580">
                  <c:v>86.20</c:v>
                </c:pt>
                <c:pt idx="581">
                  <c:v>86.20</c:v>
                </c:pt>
                <c:pt idx="582">
                  <c:v>86.20</c:v>
                </c:pt>
                <c:pt idx="583">
                  <c:v>86.20</c:v>
                </c:pt>
                <c:pt idx="584">
                  <c:v>86.20</c:v>
                </c:pt>
                <c:pt idx="585">
                  <c:v>86.20</c:v>
                </c:pt>
                <c:pt idx="586">
                  <c:v>86.20</c:v>
                </c:pt>
                <c:pt idx="587">
                  <c:v>86.20</c:v>
                </c:pt>
                <c:pt idx="588">
                  <c:v>86.20</c:v>
                </c:pt>
                <c:pt idx="589">
                  <c:v>86.20</c:v>
                </c:pt>
                <c:pt idx="590">
                  <c:v>86.20</c:v>
                </c:pt>
                <c:pt idx="591">
                  <c:v>86.20</c:v>
                </c:pt>
                <c:pt idx="592">
                  <c:v>86.20</c:v>
                </c:pt>
                <c:pt idx="593">
                  <c:v>86.20</c:v>
                </c:pt>
                <c:pt idx="594">
                  <c:v>86.20</c:v>
                </c:pt>
                <c:pt idx="595">
                  <c:v>86.20</c:v>
                </c:pt>
                <c:pt idx="596">
                  <c:v>86.20</c:v>
                </c:pt>
                <c:pt idx="597">
                  <c:v>86.20</c:v>
                </c:pt>
                <c:pt idx="598">
                  <c:v>86.20</c:v>
                </c:pt>
                <c:pt idx="599">
                  <c:v>86.20</c:v>
                </c:pt>
                <c:pt idx="600">
                  <c:v>86.20</c:v>
                </c:pt>
                <c:pt idx="601">
                  <c:v>86.20</c:v>
                </c:pt>
                <c:pt idx="602">
                  <c:v>86.20</c:v>
                </c:pt>
                <c:pt idx="603">
                  <c:v>86.20</c:v>
                </c:pt>
                <c:pt idx="604">
                  <c:v>86.20</c:v>
                </c:pt>
                <c:pt idx="605">
                  <c:v>86.20</c:v>
                </c:pt>
                <c:pt idx="606">
                  <c:v>86.20</c:v>
                </c:pt>
                <c:pt idx="607">
                  <c:v>86.20</c:v>
                </c:pt>
                <c:pt idx="608">
                  <c:v>86.20</c:v>
                </c:pt>
                <c:pt idx="609">
                  <c:v>86.20</c:v>
                </c:pt>
                <c:pt idx="610">
                  <c:v>86.20</c:v>
                </c:pt>
                <c:pt idx="611">
                  <c:v>86.20</c:v>
                </c:pt>
                <c:pt idx="612">
                  <c:v>86.20</c:v>
                </c:pt>
                <c:pt idx="613">
                  <c:v>86.20</c:v>
                </c:pt>
                <c:pt idx="614">
                  <c:v>86.20</c:v>
                </c:pt>
              </c:strCache>
            </c:strRef>
          </c:xVal>
          <c:yVal>
            <c:numRef>
              <c:f>'25'!$AD$2:$AD$207</c:f>
            </c:numRef>
          </c:yVal>
          <c:smooth val="1"/>
          <c:extLst>
            <c:ext xmlns:c16="http://schemas.microsoft.com/office/drawing/2014/chart" uri="{C3380CC4-5D6E-409C-BE32-E72D297353CC}">
              <c16:uniqueId val="{00000003-1F14-4FB0-848E-47F09E47DB17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'30'!$D$4:$D$188</c:f>
              <c:numCache>
                <c:formatCode>h:mm:ss</c:formatCode>
                <c:ptCount val="185"/>
                <c:pt idx="0">
                  <c:v>1.1916666699107736E-4</c:v>
                </c:pt>
                <c:pt idx="1">
                  <c:v>1.7784722149372101E-4</c:v>
                </c:pt>
                <c:pt idx="2">
                  <c:v>2.3652778327232227E-4</c:v>
                </c:pt>
                <c:pt idx="3">
                  <c:v>2.8943287179572508E-4</c:v>
                </c:pt>
                <c:pt idx="4">
                  <c:v>3.4811342629836872E-4</c:v>
                </c:pt>
                <c:pt idx="5">
                  <c:v>4.0752314816927537E-4</c:v>
                </c:pt>
                <c:pt idx="6">
                  <c:v>4.6710648166481405E-4</c:v>
                </c:pt>
                <c:pt idx="7">
                  <c:v>5.2668981516035274E-4</c:v>
                </c:pt>
                <c:pt idx="8">
                  <c:v>5.80312502279412E-4</c:v>
                </c:pt>
                <c:pt idx="9">
                  <c:v>6.3989583577495068E-4</c:v>
                </c:pt>
                <c:pt idx="10">
                  <c:v>6.9947916927048936E-4</c:v>
                </c:pt>
                <c:pt idx="11">
                  <c:v>7.5310185638954863E-4</c:v>
                </c:pt>
                <c:pt idx="12">
                  <c:v>8.1232639058725908E-4</c:v>
                </c:pt>
                <c:pt idx="13">
                  <c:v>8.7190972408279777E-4</c:v>
                </c:pt>
                <c:pt idx="14">
                  <c:v>9.3149305757833645E-4</c:v>
                </c:pt>
                <c:pt idx="15">
                  <c:v>9.8511574469739571E-4</c:v>
                </c:pt>
                <c:pt idx="16">
                  <c:v>1.0446990781929344E-3</c:v>
                </c:pt>
                <c:pt idx="17">
                  <c:v>1.1042824116884731E-3</c:v>
                </c:pt>
                <c:pt idx="18">
                  <c:v>1.1579050915315747E-3</c:v>
                </c:pt>
                <c:pt idx="19">
                  <c:v>1.2167708337074146E-3</c:v>
                </c:pt>
                <c:pt idx="20">
                  <c:v>1.2754513882100582E-3</c:v>
                </c:pt>
                <c:pt idx="21">
                  <c:v>1.3341319499886595E-3</c:v>
                </c:pt>
                <c:pt idx="22">
                  <c:v>1.3928125044913031E-3</c:v>
                </c:pt>
                <c:pt idx="23">
                  <c:v>1.4518518510158174E-3</c:v>
                </c:pt>
                <c:pt idx="24">
                  <c:v>1.5054745381348766E-3</c:v>
                </c:pt>
                <c:pt idx="25">
                  <c:v>1.5650578716304153E-3</c:v>
                </c:pt>
                <c:pt idx="26">
                  <c:v>1.624641205125954E-3</c:v>
                </c:pt>
                <c:pt idx="27">
                  <c:v>1.6782754682935774E-3</c:v>
                </c:pt>
                <c:pt idx="28">
                  <c:v>1.7378588017891161E-3</c:v>
                </c:pt>
                <c:pt idx="29">
                  <c:v>1.7974421280086972E-3</c:v>
                </c:pt>
                <c:pt idx="30">
                  <c:v>1.8561226897872984E-3</c:v>
                </c:pt>
                <c:pt idx="31">
                  <c:v>1.9148032442899421E-3</c:v>
                </c:pt>
                <c:pt idx="32">
                  <c:v>1.9677083328133449E-3</c:v>
                </c:pt>
                <c:pt idx="33">
                  <c:v>2.0263888873159885E-3</c:v>
                </c:pt>
                <c:pt idx="34">
                  <c:v>2.0850694490945898E-3</c:v>
                </c:pt>
                <c:pt idx="35">
                  <c:v>2.1437500035972334E-3</c:v>
                </c:pt>
                <c:pt idx="36">
                  <c:v>2.2031481494195759E-3</c:v>
                </c:pt>
                <c:pt idx="37">
                  <c:v>2.2627314829151146E-3</c:v>
                </c:pt>
                <c:pt idx="38">
                  <c:v>2.3163541700341739E-3</c:v>
                </c:pt>
                <c:pt idx="39">
                  <c:v>2.3759375035297126E-3</c:v>
                </c:pt>
                <c:pt idx="40">
                  <c:v>2.4355208370252512E-3</c:v>
                </c:pt>
                <c:pt idx="41">
                  <c:v>2.4891435168683529E-3</c:v>
                </c:pt>
                <c:pt idx="42">
                  <c:v>2.5487268503638916E-3</c:v>
                </c:pt>
                <c:pt idx="43">
                  <c:v>2.6083101838594303E-3</c:v>
                </c:pt>
                <c:pt idx="44">
                  <c:v>2.6678935173549689E-3</c:v>
                </c:pt>
                <c:pt idx="45">
                  <c:v>2.7215277805225924E-3</c:v>
                </c:pt>
                <c:pt idx="46">
                  <c:v>2.781111114018131E-3</c:v>
                </c:pt>
                <c:pt idx="47">
                  <c:v>2.8406944475136697E-3</c:v>
                </c:pt>
                <c:pt idx="48">
                  <c:v>2.894317134632729E-3</c:v>
                </c:pt>
                <c:pt idx="49">
                  <c:v>2.9535416688304394E-3</c:v>
                </c:pt>
                <c:pt idx="50">
                  <c:v>3.0123958349577151E-3</c:v>
                </c:pt>
                <c:pt idx="51">
                  <c:v>3.0710763894603588E-3</c:v>
                </c:pt>
                <c:pt idx="52">
                  <c:v>3.1297569439630024E-3</c:v>
                </c:pt>
                <c:pt idx="53">
                  <c:v>3.1884374984656461E-3</c:v>
                </c:pt>
                <c:pt idx="54">
                  <c:v>3.2415277819382027E-3</c:v>
                </c:pt>
                <c:pt idx="55">
                  <c:v>3.3011111154337414E-3</c:v>
                </c:pt>
                <c:pt idx="56">
                  <c:v>3.36069444892928E-3</c:v>
                </c:pt>
                <c:pt idx="57">
                  <c:v>3.4202777824248187E-3</c:v>
                </c:pt>
                <c:pt idx="58">
                  <c:v>3.4739004622679204E-3</c:v>
                </c:pt>
                <c:pt idx="59">
                  <c:v>3.5334837957634591E-3</c:v>
                </c:pt>
                <c:pt idx="60">
                  <c:v>3.5925231495639309E-3</c:v>
                </c:pt>
                <c:pt idx="61">
                  <c:v>3.6459722250583582E-3</c:v>
                </c:pt>
                <c:pt idx="62">
                  <c:v>3.7046527795610018E-3</c:v>
                </c:pt>
                <c:pt idx="63">
                  <c:v>3.7633333340636455E-3</c:v>
                </c:pt>
                <c:pt idx="64">
                  <c:v>3.8220138885662891E-3</c:v>
                </c:pt>
                <c:pt idx="65">
                  <c:v>3.8806944430689327E-3</c:v>
                </c:pt>
                <c:pt idx="66">
                  <c:v>3.939375004847534E-3</c:v>
                </c:pt>
                <c:pt idx="67">
                  <c:v>3.9984143513720483E-3</c:v>
                </c:pt>
                <c:pt idx="68">
                  <c:v>4.0520370384911075E-3</c:v>
                </c:pt>
                <c:pt idx="69">
                  <c:v>4.1116203719866462E-3</c:v>
                </c:pt>
                <c:pt idx="70">
                  <c:v>4.1712037054821849E-3</c:v>
                </c:pt>
                <c:pt idx="71">
                  <c:v>4.2248263926012442E-3</c:v>
                </c:pt>
                <c:pt idx="72">
                  <c:v>4.2844097260967828E-3</c:v>
                </c:pt>
                <c:pt idx="73">
                  <c:v>4.3438194479676895E-3</c:v>
                </c:pt>
                <c:pt idx="74">
                  <c:v>4.4034027814632282E-3</c:v>
                </c:pt>
                <c:pt idx="75">
                  <c:v>4.4570254613063298E-3</c:v>
                </c:pt>
                <c:pt idx="76">
                  <c:v>4.5166087948018685E-3</c:v>
                </c:pt>
                <c:pt idx="77">
                  <c:v>4.5761921282974072E-3</c:v>
                </c:pt>
                <c:pt idx="78">
                  <c:v>4.6298148154164664E-3</c:v>
                </c:pt>
                <c:pt idx="79">
                  <c:v>4.6893981489120051E-3</c:v>
                </c:pt>
                <c:pt idx="80">
                  <c:v>4.7489814824075438E-3</c:v>
                </c:pt>
                <c:pt idx="81">
                  <c:v>4.8080324122565798E-3</c:v>
                </c:pt>
                <c:pt idx="82">
                  <c:v>4.8667129667592235E-3</c:v>
                </c:pt>
                <c:pt idx="83">
                  <c:v>4.9196064865100197E-3</c:v>
                </c:pt>
                <c:pt idx="84">
                  <c:v>4.9782870410126634E-3</c:v>
                </c:pt>
                <c:pt idx="85">
                  <c:v>5.036967595515307E-3</c:v>
                </c:pt>
                <c:pt idx="86">
                  <c:v>5.0963773173862137E-3</c:v>
                </c:pt>
                <c:pt idx="87">
                  <c:v>5.1559606508817524E-3</c:v>
                </c:pt>
                <c:pt idx="88">
                  <c:v>5.2095833380008116E-3</c:v>
                </c:pt>
                <c:pt idx="89">
                  <c:v>5.2697106511914171E-3</c:v>
                </c:pt>
                <c:pt idx="90">
                  <c:v>5.3285648173186928E-3</c:v>
                </c:pt>
                <c:pt idx="91">
                  <c:v>5.3821990732103586E-3</c:v>
                </c:pt>
                <c:pt idx="92">
                  <c:v>5.4415972263086587E-3</c:v>
                </c:pt>
                <c:pt idx="93">
                  <c:v>5.5002777808113024E-3</c:v>
                </c:pt>
                <c:pt idx="94">
                  <c:v>5.558958335313946E-3</c:v>
                </c:pt>
                <c:pt idx="95">
                  <c:v>5.6176388898165897E-3</c:v>
                </c:pt>
                <c:pt idx="96">
                  <c:v>5.6763194443192333E-3</c:v>
                </c:pt>
                <c:pt idx="97">
                  <c:v>5.7349999988218769E-3</c:v>
                </c:pt>
                <c:pt idx="98">
                  <c:v>5.7879050946212374E-3</c:v>
                </c:pt>
                <c:pt idx="99">
                  <c:v>5.847488428116776E-3</c:v>
                </c:pt>
                <c:pt idx="100">
                  <c:v>5.9067129623144865E-3</c:v>
                </c:pt>
                <c:pt idx="101">
                  <c:v>5.9662962958100252E-3</c:v>
                </c:pt>
                <c:pt idx="102">
                  <c:v>6.0197337952558883E-3</c:v>
                </c:pt>
                <c:pt idx="103">
                  <c:v>6.0793171287514269E-3</c:v>
                </c:pt>
                <c:pt idx="104">
                  <c:v>6.1389004622469656E-3</c:v>
                </c:pt>
                <c:pt idx="105">
                  <c:v>6.192534725414589E-3</c:v>
                </c:pt>
                <c:pt idx="106">
                  <c:v>6.2521180589101277E-3</c:v>
                </c:pt>
                <c:pt idx="107">
                  <c:v>6.3117013924056664E-3</c:v>
                </c:pt>
                <c:pt idx="108">
                  <c:v>6.3712847259012051E-3</c:v>
                </c:pt>
                <c:pt idx="109">
                  <c:v>6.4249074057443067E-3</c:v>
                </c:pt>
                <c:pt idx="110">
                  <c:v>6.4844907392398454E-3</c:v>
                </c:pt>
                <c:pt idx="111">
                  <c:v>6.5440740727353841E-3</c:v>
                </c:pt>
                <c:pt idx="112">
                  <c:v>6.5976967598544434E-3</c:v>
                </c:pt>
                <c:pt idx="113">
                  <c:v>6.6565625020302832E-3</c:v>
                </c:pt>
                <c:pt idx="114">
                  <c:v>6.7152430565329269E-3</c:v>
                </c:pt>
                <c:pt idx="115">
                  <c:v>6.7739236110355705E-3</c:v>
                </c:pt>
                <c:pt idx="116">
                  <c:v>6.8326041655382141E-3</c:v>
                </c:pt>
                <c:pt idx="117">
                  <c:v>6.8920023186365142E-3</c:v>
                </c:pt>
                <c:pt idx="118">
                  <c:v>6.9456249984796159E-3</c:v>
                </c:pt>
                <c:pt idx="119">
                  <c:v>7.0052083319751546E-3</c:v>
                </c:pt>
                <c:pt idx="120">
                  <c:v>7.0646180538460612E-3</c:v>
                </c:pt>
                <c:pt idx="121">
                  <c:v>7.1182407409651205E-3</c:v>
                </c:pt>
                <c:pt idx="122">
                  <c:v>7.1778240744606592E-3</c:v>
                </c:pt>
                <c:pt idx="123">
                  <c:v>7.2372222275589593E-3</c:v>
                </c:pt>
                <c:pt idx="124">
                  <c:v>7.2959027820616029E-3</c:v>
                </c:pt>
                <c:pt idx="125">
                  <c:v>7.3545833365642466E-3</c:v>
                </c:pt>
                <c:pt idx="126">
                  <c:v>7.4132638910668902E-3</c:v>
                </c:pt>
                <c:pt idx="127">
                  <c:v>7.4659953752416186E-3</c:v>
                </c:pt>
                <c:pt idx="128">
                  <c:v>7.5246759297442622E-3</c:v>
                </c:pt>
                <c:pt idx="129">
                  <c:v>7.5837152762687765E-3</c:v>
                </c:pt>
                <c:pt idx="130">
                  <c:v>7.6432986097643152E-3</c:v>
                </c:pt>
                <c:pt idx="131">
                  <c:v>7.6969212968833745E-3</c:v>
                </c:pt>
                <c:pt idx="132">
                  <c:v>7.7563194499816746E-3</c:v>
                </c:pt>
                <c:pt idx="133">
                  <c:v>7.8159027762012556E-3</c:v>
                </c:pt>
                <c:pt idx="134">
                  <c:v>7.8754861096967943E-3</c:v>
                </c:pt>
                <c:pt idx="135">
                  <c:v>7.9291203728644177E-3</c:v>
                </c:pt>
                <c:pt idx="136">
                  <c:v>7.9887037063599564E-3</c:v>
                </c:pt>
                <c:pt idx="137">
                  <c:v>8.0482870398554951E-3</c:v>
                </c:pt>
                <c:pt idx="138">
                  <c:v>8.1019097269745544E-3</c:v>
                </c:pt>
                <c:pt idx="139">
                  <c:v>8.161493060470093E-3</c:v>
                </c:pt>
                <c:pt idx="140">
                  <c:v>8.2210763939656317E-3</c:v>
                </c:pt>
                <c:pt idx="141">
                  <c:v>8.2806597274611704E-3</c:v>
                </c:pt>
                <c:pt idx="142">
                  <c:v>8.3339236152824014E-3</c:v>
                </c:pt>
                <c:pt idx="143">
                  <c:v>8.3935069487779401E-3</c:v>
                </c:pt>
                <c:pt idx="144">
                  <c:v>8.4521875032805838E-3</c:v>
                </c:pt>
                <c:pt idx="145">
                  <c:v>8.5108680577832274E-3</c:v>
                </c:pt>
                <c:pt idx="146">
                  <c:v>8.5695486122858711E-3</c:v>
                </c:pt>
                <c:pt idx="147">
                  <c:v>8.6282291667885147E-3</c:v>
                </c:pt>
                <c:pt idx="148">
                  <c:v>8.6814930546097457E-3</c:v>
                </c:pt>
                <c:pt idx="149">
                  <c:v>8.7410763881052844E-3</c:v>
                </c:pt>
                <c:pt idx="150">
                  <c:v>8.8006597216008231E-3</c:v>
                </c:pt>
                <c:pt idx="151">
                  <c:v>8.8542824087198824E-3</c:v>
                </c:pt>
                <c:pt idx="152">
                  <c:v>8.9138657422154211E-3</c:v>
                </c:pt>
                <c:pt idx="153">
                  <c:v>8.9734490757109597E-3</c:v>
                </c:pt>
                <c:pt idx="154">
                  <c:v>9.0328587975818664E-3</c:v>
                </c:pt>
                <c:pt idx="155">
                  <c:v>9.09153935208451E-3</c:v>
                </c:pt>
                <c:pt idx="156">
                  <c:v>9.1442592602106743E-3</c:v>
                </c:pt>
                <c:pt idx="157">
                  <c:v>9.2029398147133179E-3</c:v>
                </c:pt>
                <c:pt idx="158">
                  <c:v>9.2616203692159615E-3</c:v>
                </c:pt>
                <c:pt idx="159">
                  <c:v>9.3203009309945628E-3</c:v>
                </c:pt>
                <c:pt idx="160">
                  <c:v>9.3791550971218385E-3</c:v>
                </c:pt>
                <c:pt idx="161">
                  <c:v>9.4387384306173772E-3</c:v>
                </c:pt>
                <c:pt idx="162">
                  <c:v>9.492372686509043E-3</c:v>
                </c:pt>
                <c:pt idx="163">
                  <c:v>9.5519560200045817E-3</c:v>
                </c:pt>
                <c:pt idx="164">
                  <c:v>9.6115393535001203E-3</c:v>
                </c:pt>
                <c:pt idx="165">
                  <c:v>9.6651620406191796E-3</c:v>
                </c:pt>
                <c:pt idx="166">
                  <c:v>9.7247453741147183E-3</c:v>
                </c:pt>
                <c:pt idx="167">
                  <c:v>9.784328707610257E-3</c:v>
                </c:pt>
                <c:pt idx="168">
                  <c:v>9.8439120411057957E-3</c:v>
                </c:pt>
                <c:pt idx="169">
                  <c:v>9.8975347209488973E-3</c:v>
                </c:pt>
                <c:pt idx="170">
                  <c:v>9.957118054444436E-3</c:v>
                </c:pt>
                <c:pt idx="171">
                  <c:v>1.0016701387939975E-2</c:v>
                </c:pt>
                <c:pt idx="172">
                  <c:v>1.0070324075059034E-2</c:v>
                </c:pt>
                <c:pt idx="173">
                  <c:v>1.0129907408554573E-2</c:v>
                </c:pt>
                <c:pt idx="174">
                  <c:v>1.0189131942752283E-2</c:v>
                </c:pt>
                <c:pt idx="175">
                  <c:v>1.0247812504530884E-2</c:v>
                </c:pt>
                <c:pt idx="176">
                  <c:v>1.0306493059033528E-2</c:v>
                </c:pt>
                <c:pt idx="177">
                  <c:v>1.0359212967159692E-2</c:v>
                </c:pt>
                <c:pt idx="178">
                  <c:v>1.0417893521662336E-2</c:v>
                </c:pt>
                <c:pt idx="179">
                  <c:v>1.0476759263838176E-2</c:v>
                </c:pt>
                <c:pt idx="180">
                  <c:v>1.0536342597333714E-2</c:v>
                </c:pt>
                <c:pt idx="181">
                  <c:v>1.0595925930829253E-2</c:v>
                </c:pt>
                <c:pt idx="182">
                  <c:v>1.0649548610672355E-2</c:v>
                </c:pt>
                <c:pt idx="183">
                  <c:v>1.0709131944167893E-2</c:v>
                </c:pt>
                <c:pt idx="184">
                  <c:v>1.0768715277663432E-2</c:v>
                </c:pt>
              </c:numCache>
            </c:numRef>
          </c:xVal>
          <c:yVal>
            <c:numRef>
              <c:f>'30'!$V$4:$V$188</c:f>
              <c:numCache>
                <c:formatCode>0.00</c:formatCode>
                <c:ptCount val="185"/>
                <c:pt idx="0">
                  <c:v>8.0353299856529559E-3</c:v>
                </c:pt>
                <c:pt idx="1">
                  <c:v>2.484845767575336E-2</c:v>
                </c:pt>
                <c:pt idx="2">
                  <c:v>4.1661585365853765E-2</c:v>
                </c:pt>
                <c:pt idx="3">
                  <c:v>5.5672525107604148E-2</c:v>
                </c:pt>
                <c:pt idx="4">
                  <c:v>6.9683464849354532E-2</c:v>
                </c:pt>
                <c:pt idx="5">
                  <c:v>8.3694404591104915E-2</c:v>
                </c:pt>
                <c:pt idx="6">
                  <c:v>9.7705344332855298E-2</c:v>
                </c:pt>
                <c:pt idx="7">
                  <c:v>0.1145184720229557</c:v>
                </c:pt>
                <c:pt idx="8">
                  <c:v>0.12572722381635593</c:v>
                </c:pt>
                <c:pt idx="9">
                  <c:v>0.13693597560975629</c:v>
                </c:pt>
                <c:pt idx="10">
                  <c:v>0.15094691535150667</c:v>
                </c:pt>
                <c:pt idx="11">
                  <c:v>0.1621556671449069</c:v>
                </c:pt>
                <c:pt idx="12">
                  <c:v>0.17336441893830726</c:v>
                </c:pt>
                <c:pt idx="13">
                  <c:v>0.18457317073170748</c:v>
                </c:pt>
                <c:pt idx="14">
                  <c:v>0.19578192252510784</c:v>
                </c:pt>
                <c:pt idx="15">
                  <c:v>0.20699067431850807</c:v>
                </c:pt>
                <c:pt idx="16">
                  <c:v>0.21819942611190843</c:v>
                </c:pt>
                <c:pt idx="17">
                  <c:v>0.22660598995695863</c:v>
                </c:pt>
                <c:pt idx="18">
                  <c:v>0.23781474175035885</c:v>
                </c:pt>
                <c:pt idx="19">
                  <c:v>0.24902349354375922</c:v>
                </c:pt>
                <c:pt idx="20">
                  <c:v>0.25743005738880942</c:v>
                </c:pt>
                <c:pt idx="21">
                  <c:v>0.26583662123385959</c:v>
                </c:pt>
                <c:pt idx="22">
                  <c:v>0.27704537302725984</c:v>
                </c:pt>
                <c:pt idx="23">
                  <c:v>0.28545193687231019</c:v>
                </c:pt>
                <c:pt idx="24">
                  <c:v>0.29105631276901023</c:v>
                </c:pt>
                <c:pt idx="25">
                  <c:v>0.30226506456241059</c:v>
                </c:pt>
                <c:pt idx="26">
                  <c:v>0.31067162840746076</c:v>
                </c:pt>
                <c:pt idx="27">
                  <c:v>0.31627600430416097</c:v>
                </c:pt>
                <c:pt idx="28">
                  <c:v>0.32468256814921104</c:v>
                </c:pt>
                <c:pt idx="29">
                  <c:v>0.33308913199426138</c:v>
                </c:pt>
                <c:pt idx="30">
                  <c:v>0.33869350789096142</c:v>
                </c:pt>
                <c:pt idx="31">
                  <c:v>0.34710007173601176</c:v>
                </c:pt>
                <c:pt idx="32">
                  <c:v>0.35550663558106183</c:v>
                </c:pt>
                <c:pt idx="33">
                  <c:v>0.36111101147776214</c:v>
                </c:pt>
                <c:pt idx="34">
                  <c:v>0.36671538737446219</c:v>
                </c:pt>
                <c:pt idx="35">
                  <c:v>0.37512195121951236</c:v>
                </c:pt>
                <c:pt idx="36">
                  <c:v>0.38072632711621257</c:v>
                </c:pt>
                <c:pt idx="37">
                  <c:v>0.38913289096126275</c:v>
                </c:pt>
                <c:pt idx="38">
                  <c:v>0.39193507890961282</c:v>
                </c:pt>
                <c:pt idx="39">
                  <c:v>0.40034164275466305</c:v>
                </c:pt>
                <c:pt idx="40">
                  <c:v>0.40594601865136315</c:v>
                </c:pt>
                <c:pt idx="41">
                  <c:v>0.41155039454806336</c:v>
                </c:pt>
                <c:pt idx="42">
                  <c:v>0.41715477044476346</c:v>
                </c:pt>
                <c:pt idx="43">
                  <c:v>0.42275914634146361</c:v>
                </c:pt>
                <c:pt idx="44">
                  <c:v>0.42836352223816376</c:v>
                </c:pt>
                <c:pt idx="45">
                  <c:v>0.43396789813486392</c:v>
                </c:pt>
                <c:pt idx="46">
                  <c:v>0.43957227403156401</c:v>
                </c:pt>
                <c:pt idx="47">
                  <c:v>0.44517664992826417</c:v>
                </c:pt>
                <c:pt idx="48">
                  <c:v>0.44797883787661424</c:v>
                </c:pt>
                <c:pt idx="49">
                  <c:v>0.4535832137733144</c:v>
                </c:pt>
                <c:pt idx="50">
                  <c:v>0.45918758967001455</c:v>
                </c:pt>
                <c:pt idx="51">
                  <c:v>0.4647919655667147</c:v>
                </c:pt>
                <c:pt idx="52">
                  <c:v>0.4703963414634148</c:v>
                </c:pt>
                <c:pt idx="53">
                  <c:v>0.47319852941176493</c:v>
                </c:pt>
                <c:pt idx="54">
                  <c:v>0.47880290530846503</c:v>
                </c:pt>
                <c:pt idx="55">
                  <c:v>0.48160509325681511</c:v>
                </c:pt>
                <c:pt idx="56">
                  <c:v>0.48720946915351521</c:v>
                </c:pt>
                <c:pt idx="57">
                  <c:v>0.49281384505021542</c:v>
                </c:pt>
                <c:pt idx="58">
                  <c:v>0.49561603299856549</c:v>
                </c:pt>
                <c:pt idx="59">
                  <c:v>0.50122040889526565</c:v>
                </c:pt>
                <c:pt idx="60">
                  <c:v>0.50402259684361572</c:v>
                </c:pt>
                <c:pt idx="61">
                  <c:v>0.50962697274031576</c:v>
                </c:pt>
                <c:pt idx="62">
                  <c:v>0.51242916068866584</c:v>
                </c:pt>
                <c:pt idx="63">
                  <c:v>0.51523134863701603</c:v>
                </c:pt>
                <c:pt idx="64">
                  <c:v>0.51803353658536599</c:v>
                </c:pt>
                <c:pt idx="65">
                  <c:v>0.52363791248206615</c:v>
                </c:pt>
                <c:pt idx="66">
                  <c:v>0.52644010043041622</c:v>
                </c:pt>
                <c:pt idx="67">
                  <c:v>0.53204447632711638</c:v>
                </c:pt>
                <c:pt idx="68">
                  <c:v>0.53484666427546645</c:v>
                </c:pt>
                <c:pt idx="69">
                  <c:v>0.53764885222381653</c:v>
                </c:pt>
                <c:pt idx="70">
                  <c:v>0.54325322812051668</c:v>
                </c:pt>
                <c:pt idx="71">
                  <c:v>0.54605541606886676</c:v>
                </c:pt>
                <c:pt idx="72">
                  <c:v>0.54885760401721684</c:v>
                </c:pt>
                <c:pt idx="73">
                  <c:v>0.55165979196556691</c:v>
                </c:pt>
                <c:pt idx="74">
                  <c:v>0.55726416786226707</c:v>
                </c:pt>
                <c:pt idx="75">
                  <c:v>0.55726416786226707</c:v>
                </c:pt>
                <c:pt idx="76">
                  <c:v>0.56006635581061703</c:v>
                </c:pt>
                <c:pt idx="77">
                  <c:v>0.5656707317073173</c:v>
                </c:pt>
                <c:pt idx="78">
                  <c:v>0.56847291965566737</c:v>
                </c:pt>
                <c:pt idx="79">
                  <c:v>0.57127510760401734</c:v>
                </c:pt>
                <c:pt idx="80">
                  <c:v>0.57407729555236742</c:v>
                </c:pt>
                <c:pt idx="81">
                  <c:v>0.5768794835007176</c:v>
                </c:pt>
                <c:pt idx="82">
                  <c:v>0.57968167144906768</c:v>
                </c:pt>
                <c:pt idx="83">
                  <c:v>0.58248385939741765</c:v>
                </c:pt>
                <c:pt idx="84">
                  <c:v>0.58528604734576772</c:v>
                </c:pt>
                <c:pt idx="85">
                  <c:v>0.5880882352941178</c:v>
                </c:pt>
                <c:pt idx="86">
                  <c:v>0.59089042324246788</c:v>
                </c:pt>
                <c:pt idx="87">
                  <c:v>0.59369261119081795</c:v>
                </c:pt>
                <c:pt idx="88">
                  <c:v>0.59649479913916803</c:v>
                </c:pt>
                <c:pt idx="89">
                  <c:v>0.59929698708751811</c:v>
                </c:pt>
                <c:pt idx="90">
                  <c:v>0.60209917503586818</c:v>
                </c:pt>
                <c:pt idx="91">
                  <c:v>0.60209917503586818</c:v>
                </c:pt>
                <c:pt idx="92">
                  <c:v>0.60770355093256834</c:v>
                </c:pt>
                <c:pt idx="93">
                  <c:v>0.60770355093256834</c:v>
                </c:pt>
                <c:pt idx="94">
                  <c:v>0.61050573888091841</c:v>
                </c:pt>
                <c:pt idx="95">
                  <c:v>0.61330792682926849</c:v>
                </c:pt>
                <c:pt idx="96">
                  <c:v>0.61611011477761857</c:v>
                </c:pt>
                <c:pt idx="97">
                  <c:v>0.61891230272596864</c:v>
                </c:pt>
                <c:pt idx="98">
                  <c:v>0.62171449067431861</c:v>
                </c:pt>
                <c:pt idx="99">
                  <c:v>0.62171449067431861</c:v>
                </c:pt>
                <c:pt idx="100">
                  <c:v>0.6245166786226688</c:v>
                </c:pt>
                <c:pt idx="101">
                  <c:v>0.63012105451936884</c:v>
                </c:pt>
                <c:pt idx="102">
                  <c:v>0.63012105451936884</c:v>
                </c:pt>
                <c:pt idx="103">
                  <c:v>0.63292324246771903</c:v>
                </c:pt>
                <c:pt idx="104">
                  <c:v>0.63292324246771903</c:v>
                </c:pt>
                <c:pt idx="105">
                  <c:v>0.63852761836441907</c:v>
                </c:pt>
                <c:pt idx="106">
                  <c:v>0.63852761836441907</c:v>
                </c:pt>
                <c:pt idx="107">
                  <c:v>0.64132980631276926</c:v>
                </c:pt>
                <c:pt idx="108">
                  <c:v>0.64413199426111922</c:v>
                </c:pt>
                <c:pt idx="109">
                  <c:v>0.64413199426111922</c:v>
                </c:pt>
                <c:pt idx="110">
                  <c:v>0.64693418220946941</c:v>
                </c:pt>
                <c:pt idx="111">
                  <c:v>0.64973637015781938</c:v>
                </c:pt>
                <c:pt idx="112">
                  <c:v>0.64973637015781938</c:v>
                </c:pt>
                <c:pt idx="113">
                  <c:v>0.65253855810616945</c:v>
                </c:pt>
                <c:pt idx="114">
                  <c:v>0.65534074605451964</c:v>
                </c:pt>
                <c:pt idx="115">
                  <c:v>0.65814293400286961</c:v>
                </c:pt>
                <c:pt idx="116">
                  <c:v>0.65814293400286961</c:v>
                </c:pt>
                <c:pt idx="117">
                  <c:v>0.66094512195121968</c:v>
                </c:pt>
                <c:pt idx="118">
                  <c:v>0.66374730989956976</c:v>
                </c:pt>
                <c:pt idx="119">
                  <c:v>0.66374730989956976</c:v>
                </c:pt>
                <c:pt idx="120">
                  <c:v>0.66654949784791984</c:v>
                </c:pt>
                <c:pt idx="121">
                  <c:v>0.6693516857962698</c:v>
                </c:pt>
                <c:pt idx="122">
                  <c:v>0.6693516857962698</c:v>
                </c:pt>
                <c:pt idx="123">
                  <c:v>0.67215387374461999</c:v>
                </c:pt>
                <c:pt idx="124">
                  <c:v>0.67215387374461999</c:v>
                </c:pt>
                <c:pt idx="125">
                  <c:v>0.67495606169297007</c:v>
                </c:pt>
                <c:pt idx="126">
                  <c:v>0.67775824964132014</c:v>
                </c:pt>
                <c:pt idx="127">
                  <c:v>0.67775824964132014</c:v>
                </c:pt>
                <c:pt idx="128">
                  <c:v>0.67775824964132014</c:v>
                </c:pt>
                <c:pt idx="129">
                  <c:v>0.68056043758967022</c:v>
                </c:pt>
                <c:pt idx="130">
                  <c:v>0.68336262553802019</c:v>
                </c:pt>
                <c:pt idx="131">
                  <c:v>0.68336262553802019</c:v>
                </c:pt>
                <c:pt idx="132">
                  <c:v>0.68616481348637037</c:v>
                </c:pt>
                <c:pt idx="133">
                  <c:v>0.68896700143472045</c:v>
                </c:pt>
                <c:pt idx="134">
                  <c:v>0.68896700143472045</c:v>
                </c:pt>
                <c:pt idx="135">
                  <c:v>0.69176918938307042</c:v>
                </c:pt>
                <c:pt idx="136">
                  <c:v>0.69176918938307042</c:v>
                </c:pt>
                <c:pt idx="137">
                  <c:v>0.6945713773314206</c:v>
                </c:pt>
                <c:pt idx="138">
                  <c:v>0.6945713773314206</c:v>
                </c:pt>
                <c:pt idx="139">
                  <c:v>0.69737356527977057</c:v>
                </c:pt>
                <c:pt idx="140">
                  <c:v>0.69737356527977057</c:v>
                </c:pt>
                <c:pt idx="141">
                  <c:v>0.70017575322812065</c:v>
                </c:pt>
                <c:pt idx="142">
                  <c:v>0.70017575322812065</c:v>
                </c:pt>
                <c:pt idx="143">
                  <c:v>0.70297794117647083</c:v>
                </c:pt>
                <c:pt idx="144">
                  <c:v>0.7057801291248208</c:v>
                </c:pt>
                <c:pt idx="145">
                  <c:v>0.7057801291248208</c:v>
                </c:pt>
                <c:pt idx="146">
                  <c:v>0.7057801291248208</c:v>
                </c:pt>
                <c:pt idx="147">
                  <c:v>0.70858231707317099</c:v>
                </c:pt>
                <c:pt idx="148">
                  <c:v>0.70858231707317099</c:v>
                </c:pt>
                <c:pt idx="149">
                  <c:v>0.71138450502152095</c:v>
                </c:pt>
                <c:pt idx="150">
                  <c:v>0.71138450502152095</c:v>
                </c:pt>
                <c:pt idx="151">
                  <c:v>0.71138450502152095</c:v>
                </c:pt>
                <c:pt idx="152">
                  <c:v>0.71418669296987103</c:v>
                </c:pt>
                <c:pt idx="153">
                  <c:v>0.71698888091822122</c:v>
                </c:pt>
                <c:pt idx="154">
                  <c:v>0.71698888091822122</c:v>
                </c:pt>
                <c:pt idx="155">
                  <c:v>0.71979106886657118</c:v>
                </c:pt>
                <c:pt idx="156">
                  <c:v>0.71979106886657118</c:v>
                </c:pt>
                <c:pt idx="157">
                  <c:v>0.71979106886657118</c:v>
                </c:pt>
                <c:pt idx="158">
                  <c:v>0.72259325681492126</c:v>
                </c:pt>
                <c:pt idx="159">
                  <c:v>0.72259325681492126</c:v>
                </c:pt>
                <c:pt idx="160">
                  <c:v>0.72539544476327134</c:v>
                </c:pt>
                <c:pt idx="161">
                  <c:v>0.72539544476327134</c:v>
                </c:pt>
                <c:pt idx="162">
                  <c:v>0.72539544476327134</c:v>
                </c:pt>
                <c:pt idx="163">
                  <c:v>0.72819763271162141</c:v>
                </c:pt>
                <c:pt idx="164">
                  <c:v>0.72819763271162141</c:v>
                </c:pt>
                <c:pt idx="165">
                  <c:v>0.73099982065997138</c:v>
                </c:pt>
                <c:pt idx="166">
                  <c:v>0.73099982065997138</c:v>
                </c:pt>
                <c:pt idx="167">
                  <c:v>0.73099982065997138</c:v>
                </c:pt>
                <c:pt idx="168">
                  <c:v>0.73380200860832157</c:v>
                </c:pt>
                <c:pt idx="169">
                  <c:v>0.73380200860832157</c:v>
                </c:pt>
                <c:pt idx="170">
                  <c:v>0.73660419655667164</c:v>
                </c:pt>
                <c:pt idx="171">
                  <c:v>0.73660419655667164</c:v>
                </c:pt>
                <c:pt idx="172">
                  <c:v>0.73660419655667164</c:v>
                </c:pt>
                <c:pt idx="173">
                  <c:v>0.73940638450502172</c:v>
                </c:pt>
                <c:pt idx="174">
                  <c:v>0.73940638450502172</c:v>
                </c:pt>
                <c:pt idx="175">
                  <c:v>0.7422085724533718</c:v>
                </c:pt>
                <c:pt idx="176">
                  <c:v>0.7422085724533718</c:v>
                </c:pt>
                <c:pt idx="177">
                  <c:v>0.7422085724533718</c:v>
                </c:pt>
                <c:pt idx="178">
                  <c:v>0.74501076040172176</c:v>
                </c:pt>
                <c:pt idx="179">
                  <c:v>0.74501076040172176</c:v>
                </c:pt>
                <c:pt idx="180">
                  <c:v>0.74501076040172176</c:v>
                </c:pt>
                <c:pt idx="181">
                  <c:v>0.74781294835007195</c:v>
                </c:pt>
                <c:pt idx="182">
                  <c:v>0.74781294835007195</c:v>
                </c:pt>
                <c:pt idx="183">
                  <c:v>0.74781294835007195</c:v>
                </c:pt>
                <c:pt idx="184">
                  <c:v>0.74781294835007195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14-4FB0-848E-47F09E47DB17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'35'!$D$2:$D$189</c:f>
              <c:numCache>
                <c:formatCode>h:mm:ss</c:formatCode>
                <c:ptCount val="188"/>
                <c:pt idx="0">
                  <c:v>1.9791623344644904E-6</c:v>
                </c:pt>
                <c:pt idx="1">
                  <c:v>6.1388884205371141E-5</c:v>
                </c:pt>
                <c:pt idx="2">
                  <c:v>1.2078703730367124E-4</c:v>
                </c:pt>
                <c:pt idx="3">
                  <c:v>1.7369212582707405E-4</c:v>
                </c:pt>
                <c:pt idx="4">
                  <c:v>2.323726803297177E-4</c:v>
                </c:pt>
                <c:pt idx="5">
                  <c:v>2.9105323483236134E-4</c:v>
                </c:pt>
                <c:pt idx="6">
                  <c:v>3.497337966109626E-4</c:v>
                </c:pt>
                <c:pt idx="7">
                  <c:v>4.0841435111360624E-4</c:v>
                </c:pt>
                <c:pt idx="8">
                  <c:v>4.676388853113167E-4</c:v>
                </c:pt>
                <c:pt idx="9">
                  <c:v>5.2126157243037596E-4</c:v>
                </c:pt>
                <c:pt idx="10">
                  <c:v>5.8084490592591465E-4</c:v>
                </c:pt>
                <c:pt idx="11">
                  <c:v>6.4042823942145333E-4</c:v>
                </c:pt>
                <c:pt idx="12">
                  <c:v>7.0001157291699201E-4</c:v>
                </c:pt>
                <c:pt idx="13">
                  <c:v>7.5327546073822305E-4</c:v>
                </c:pt>
                <c:pt idx="14">
                  <c:v>8.1285879423376173E-4</c:v>
                </c:pt>
                <c:pt idx="15">
                  <c:v>8.7244212772930041E-4</c:v>
                </c:pt>
                <c:pt idx="16">
                  <c:v>9.2606481484835967E-4</c:v>
                </c:pt>
                <c:pt idx="17">
                  <c:v>9.8564814834389836E-4</c:v>
                </c:pt>
                <c:pt idx="18">
                  <c:v>1.045231481839437E-3</c:v>
                </c:pt>
                <c:pt idx="19">
                  <c:v>1.1048148080590181E-3</c:v>
                </c:pt>
                <c:pt idx="20">
                  <c:v>1.1584490712266415E-3</c:v>
                </c:pt>
                <c:pt idx="21">
                  <c:v>1.2180324047221802E-3</c:v>
                </c:pt>
                <c:pt idx="22">
                  <c:v>1.2770717585226521E-3</c:v>
                </c:pt>
                <c:pt idx="23">
                  <c:v>1.3357523130252957E-3</c:v>
                </c:pt>
                <c:pt idx="24">
                  <c:v>1.3944328675279394E-3</c:v>
                </c:pt>
                <c:pt idx="25">
                  <c:v>1.4473379633272998E-3</c:v>
                </c:pt>
                <c:pt idx="26">
                  <c:v>1.5060185178299434E-3</c:v>
                </c:pt>
                <c:pt idx="27">
                  <c:v>1.5652314759790897E-3</c:v>
                </c:pt>
                <c:pt idx="28">
                  <c:v>1.6248148094746284E-3</c:v>
                </c:pt>
                <c:pt idx="29">
                  <c:v>1.6838657393236645E-3</c:v>
                </c:pt>
                <c:pt idx="30">
                  <c:v>1.7373032387695275E-3</c:v>
                </c:pt>
                <c:pt idx="31">
                  <c:v>1.7968865722650662E-3</c:v>
                </c:pt>
                <c:pt idx="32">
                  <c:v>1.8564699057606049E-3</c:v>
                </c:pt>
                <c:pt idx="33">
                  <c:v>1.9097337935818359E-3</c:v>
                </c:pt>
                <c:pt idx="34">
                  <c:v>1.9684143480844796E-3</c:v>
                </c:pt>
                <c:pt idx="35">
                  <c:v>2.0270949025871232E-3</c:v>
                </c:pt>
                <c:pt idx="36">
                  <c:v>2.0857754570897669E-3</c:v>
                </c:pt>
                <c:pt idx="37">
                  <c:v>2.1444560188683681E-3</c:v>
                </c:pt>
                <c:pt idx="38">
                  <c:v>2.2031365733710118E-3</c:v>
                </c:pt>
                <c:pt idx="39">
                  <c:v>2.262175919895526E-3</c:v>
                </c:pt>
                <c:pt idx="40">
                  <c:v>2.3158101830631495E-3</c:v>
                </c:pt>
                <c:pt idx="41">
                  <c:v>2.3753935165586881E-3</c:v>
                </c:pt>
                <c:pt idx="42">
                  <c:v>2.4349768500542268E-3</c:v>
                </c:pt>
                <c:pt idx="43">
                  <c:v>2.4885995371732861E-3</c:v>
                </c:pt>
                <c:pt idx="44">
                  <c:v>2.5481828706688248E-3</c:v>
                </c:pt>
                <c:pt idx="45">
                  <c:v>2.6077662041643634E-3</c:v>
                </c:pt>
                <c:pt idx="46">
                  <c:v>2.6673495303839445E-3</c:v>
                </c:pt>
                <c:pt idx="47">
                  <c:v>2.7209722175030038E-3</c:v>
                </c:pt>
                <c:pt idx="48">
                  <c:v>2.7805555509985425E-3</c:v>
                </c:pt>
                <c:pt idx="49">
                  <c:v>2.8397800924722105E-3</c:v>
                </c:pt>
                <c:pt idx="50">
                  <c:v>2.8993634259677492E-3</c:v>
                </c:pt>
                <c:pt idx="51">
                  <c:v>2.9529861058108509E-3</c:v>
                </c:pt>
                <c:pt idx="52">
                  <c:v>3.0125694393063895E-3</c:v>
                </c:pt>
                <c:pt idx="53">
                  <c:v>3.0721527728019282E-3</c:v>
                </c:pt>
                <c:pt idx="54">
                  <c:v>3.1256018482963555E-3</c:v>
                </c:pt>
                <c:pt idx="55">
                  <c:v>3.1842824027989991E-3</c:v>
                </c:pt>
                <c:pt idx="56">
                  <c:v>3.2429629573016427E-3</c:v>
                </c:pt>
                <c:pt idx="57">
                  <c:v>3.3016435118042864E-3</c:v>
                </c:pt>
                <c:pt idx="58">
                  <c:v>3.3608680532779545E-3</c:v>
                </c:pt>
                <c:pt idx="59">
                  <c:v>3.4144907403970137E-3</c:v>
                </c:pt>
                <c:pt idx="60">
                  <c:v>3.4738888862193562E-3</c:v>
                </c:pt>
                <c:pt idx="61">
                  <c:v>3.5334722197148949E-3</c:v>
                </c:pt>
                <c:pt idx="62">
                  <c:v>3.5930555532104336E-3</c:v>
                </c:pt>
                <c:pt idx="63">
                  <c:v>3.6466782403294928E-3</c:v>
                </c:pt>
                <c:pt idx="64">
                  <c:v>3.7062731425976381E-3</c:v>
                </c:pt>
                <c:pt idx="65">
                  <c:v>3.7649536971002817E-3</c:v>
                </c:pt>
                <c:pt idx="66">
                  <c:v>3.823634258878883E-3</c:v>
                </c:pt>
                <c:pt idx="67">
                  <c:v>3.8823148133815266E-3</c:v>
                </c:pt>
                <c:pt idx="68">
                  <c:v>3.9409953678841703E-3</c:v>
                </c:pt>
                <c:pt idx="69">
                  <c:v>3.9937152760103345E-3</c:v>
                </c:pt>
                <c:pt idx="70">
                  <c:v>4.0525694421376102E-3</c:v>
                </c:pt>
                <c:pt idx="71">
                  <c:v>4.1121527756331488E-3</c:v>
                </c:pt>
                <c:pt idx="72">
                  <c:v>4.1717361091286875E-3</c:v>
                </c:pt>
                <c:pt idx="73">
                  <c:v>4.2253703650203533E-3</c:v>
                </c:pt>
                <c:pt idx="74">
                  <c:v>4.284953698515892E-3</c:v>
                </c:pt>
                <c:pt idx="75">
                  <c:v>4.3445370320114307E-3</c:v>
                </c:pt>
                <c:pt idx="76">
                  <c:v>4.39815971913049E-3</c:v>
                </c:pt>
                <c:pt idx="77">
                  <c:v>4.4575578649528325E-3</c:v>
                </c:pt>
                <c:pt idx="78">
                  <c:v>4.5171411984483711E-3</c:v>
                </c:pt>
                <c:pt idx="79">
                  <c:v>4.576180552248843E-3</c:v>
                </c:pt>
                <c:pt idx="80">
                  <c:v>4.6298148081405088E-3</c:v>
                </c:pt>
                <c:pt idx="81">
                  <c:v>4.6893981416360475E-3</c:v>
                </c:pt>
                <c:pt idx="82">
                  <c:v>4.7486111070611514E-3</c:v>
                </c:pt>
                <c:pt idx="83">
                  <c:v>4.8080208289320581E-3</c:v>
                </c:pt>
                <c:pt idx="84">
                  <c:v>4.8616435160511173E-3</c:v>
                </c:pt>
                <c:pt idx="85">
                  <c:v>4.9208680502488278E-3</c:v>
                </c:pt>
                <c:pt idx="86">
                  <c:v>4.9799074040492997E-3</c:v>
                </c:pt>
                <c:pt idx="87">
                  <c:v>5.0385879585519433E-3</c:v>
                </c:pt>
                <c:pt idx="88">
                  <c:v>5.0972685130545869E-3</c:v>
                </c:pt>
                <c:pt idx="89">
                  <c:v>5.150532400875818E-3</c:v>
                </c:pt>
                <c:pt idx="90">
                  <c:v>5.2101157343713567E-3</c:v>
                </c:pt>
                <c:pt idx="91">
                  <c:v>5.2696990678668953E-3</c:v>
                </c:pt>
                <c:pt idx="92">
                  <c:v>5.329282401362434E-3</c:v>
                </c:pt>
                <c:pt idx="93">
                  <c:v>5.3829050884814933E-3</c:v>
                </c:pt>
                <c:pt idx="94">
                  <c:v>5.4423148103523999E-3</c:v>
                </c:pt>
                <c:pt idx="95">
                  <c:v>5.5018981438479386E-3</c:v>
                </c:pt>
                <c:pt idx="96">
                  <c:v>5.5605786983505823E-3</c:v>
                </c:pt>
                <c:pt idx="97">
                  <c:v>5.6192592528532259E-3</c:v>
                </c:pt>
                <c:pt idx="98">
                  <c:v>5.6719791609793901E-3</c:v>
                </c:pt>
                <c:pt idx="99">
                  <c:v>5.7306597154820338E-3</c:v>
                </c:pt>
                <c:pt idx="100">
                  <c:v>5.789340277260635E-3</c:v>
                </c:pt>
                <c:pt idx="101">
                  <c:v>5.8480208317632787E-3</c:v>
                </c:pt>
                <c:pt idx="102">
                  <c:v>5.9076041652588174E-3</c:v>
                </c:pt>
                <c:pt idx="103">
                  <c:v>5.961226845101919E-3</c:v>
                </c:pt>
                <c:pt idx="104">
                  <c:v>6.0208101785974577E-3</c:v>
                </c:pt>
                <c:pt idx="105">
                  <c:v>6.0803935120929964E-3</c:v>
                </c:pt>
                <c:pt idx="106">
                  <c:v>6.139803233963903E-3</c:v>
                </c:pt>
                <c:pt idx="107">
                  <c:v>6.1932407406857237E-3</c:v>
                </c:pt>
                <c:pt idx="108">
                  <c:v>6.2528240741812624E-3</c:v>
                </c:pt>
                <c:pt idx="109">
                  <c:v>6.3124074076768011E-3</c:v>
                </c:pt>
                <c:pt idx="110">
                  <c:v>6.3658564758952707E-3</c:v>
                </c:pt>
                <c:pt idx="111">
                  <c:v>6.4254398093908094E-3</c:v>
                </c:pt>
                <c:pt idx="112">
                  <c:v>6.4850231428863481E-3</c:v>
                </c:pt>
                <c:pt idx="113">
                  <c:v>6.5446064763818868E-3</c:v>
                </c:pt>
                <c:pt idx="114">
                  <c:v>6.598229163500946E-3</c:v>
                </c:pt>
                <c:pt idx="115">
                  <c:v>6.6578124969964847E-3</c:v>
                </c:pt>
                <c:pt idx="116">
                  <c:v>6.7168518507969566E-3</c:v>
                </c:pt>
                <c:pt idx="117">
                  <c:v>6.7755324052996002E-3</c:v>
                </c:pt>
                <c:pt idx="118">
                  <c:v>6.8342129598022439E-3</c:v>
                </c:pt>
                <c:pt idx="119">
                  <c:v>6.8869444439769723E-3</c:v>
                </c:pt>
                <c:pt idx="120">
                  <c:v>6.9459837905014865E-3</c:v>
                </c:pt>
                <c:pt idx="121">
                  <c:v>7.0055671239970252E-3</c:v>
                </c:pt>
                <c:pt idx="122">
                  <c:v>7.0651504574925639E-3</c:v>
                </c:pt>
                <c:pt idx="123">
                  <c:v>7.1187731446116231E-3</c:v>
                </c:pt>
                <c:pt idx="124">
                  <c:v>7.1783564781071618E-3</c:v>
                </c:pt>
                <c:pt idx="125">
                  <c:v>7.2379398116027005E-3</c:v>
                </c:pt>
                <c:pt idx="126">
                  <c:v>7.2975231450982392E-3</c:v>
                </c:pt>
                <c:pt idx="127">
                  <c:v>7.3502430532244034E-3</c:v>
                </c:pt>
                <c:pt idx="128">
                  <c:v>7.4089236077270471E-3</c:v>
                </c:pt>
                <c:pt idx="129">
                  <c:v>7.4676041622296907E-3</c:v>
                </c:pt>
                <c:pt idx="130">
                  <c:v>7.5262847167323343E-3</c:v>
                </c:pt>
                <c:pt idx="131">
                  <c:v>7.584965271234978E-3</c:v>
                </c:pt>
                <c:pt idx="132">
                  <c:v>7.6436458330135792E-3</c:v>
                </c:pt>
                <c:pt idx="133">
                  <c:v>7.6972800889052451E-3</c:v>
                </c:pt>
                <c:pt idx="134">
                  <c:v>7.7568634224007837E-3</c:v>
                </c:pt>
                <c:pt idx="135">
                  <c:v>7.8160763878258877E-3</c:v>
                </c:pt>
                <c:pt idx="136">
                  <c:v>7.8756597213214263E-3</c:v>
                </c:pt>
                <c:pt idx="137">
                  <c:v>7.9292939772130921E-3</c:v>
                </c:pt>
                <c:pt idx="138">
                  <c:v>7.9888773107086308E-3</c:v>
                </c:pt>
                <c:pt idx="139">
                  <c:v>8.0482754565309733E-3</c:v>
                </c:pt>
                <c:pt idx="140">
                  <c:v>8.1018981436500326E-3</c:v>
                </c:pt>
                <c:pt idx="141">
                  <c:v>8.1614814771455713E-3</c:v>
                </c:pt>
                <c:pt idx="142">
                  <c:v>8.2210648106411099E-3</c:v>
                </c:pt>
                <c:pt idx="143">
                  <c:v>8.2806481441366486E-3</c:v>
                </c:pt>
                <c:pt idx="144">
                  <c:v>8.3342708312557079E-3</c:v>
                </c:pt>
                <c:pt idx="145">
                  <c:v>8.3938541647512466E-3</c:v>
                </c:pt>
                <c:pt idx="146">
                  <c:v>8.4532638866221532E-3</c:v>
                </c:pt>
                <c:pt idx="147">
                  <c:v>8.5124884208198637E-3</c:v>
                </c:pt>
                <c:pt idx="148">
                  <c:v>8.5652083289460279E-3</c:v>
                </c:pt>
                <c:pt idx="149">
                  <c:v>8.6238888834486715E-3</c:v>
                </c:pt>
                <c:pt idx="150">
                  <c:v>8.6827430495759472E-3</c:v>
                </c:pt>
                <c:pt idx="151">
                  <c:v>8.7416087917517871E-3</c:v>
                </c:pt>
                <c:pt idx="152">
                  <c:v>8.8010069448500872E-3</c:v>
                </c:pt>
                <c:pt idx="153">
                  <c:v>8.854641200741753E-3</c:v>
                </c:pt>
                <c:pt idx="154">
                  <c:v>8.9142245342372917E-3</c:v>
                </c:pt>
                <c:pt idx="155">
                  <c:v>8.9738078677328303E-3</c:v>
                </c:pt>
                <c:pt idx="156">
                  <c:v>9.033391201228369E-3</c:v>
                </c:pt>
                <c:pt idx="157">
                  <c:v>9.0870138883474283E-3</c:v>
                </c:pt>
                <c:pt idx="158">
                  <c:v>9.1460532348719425E-3</c:v>
                </c:pt>
                <c:pt idx="159">
                  <c:v>9.2047337966505438E-3</c:v>
                </c:pt>
                <c:pt idx="160">
                  <c:v>9.2634143511531875E-3</c:v>
                </c:pt>
                <c:pt idx="161">
                  <c:v>9.3220949056558311E-3</c:v>
                </c:pt>
                <c:pt idx="162">
                  <c:v>9.3749999941792339E-3</c:v>
                </c:pt>
                <c:pt idx="163">
                  <c:v>9.4336805559578352E-3</c:v>
                </c:pt>
                <c:pt idx="164">
                  <c:v>9.4927199024823494E-3</c:v>
                </c:pt>
                <c:pt idx="165">
                  <c:v>9.5523032359778881E-3</c:v>
                </c:pt>
                <c:pt idx="166">
                  <c:v>9.6117129578487948E-3</c:v>
                </c:pt>
                <c:pt idx="167">
                  <c:v>9.665335644967854E-3</c:v>
                </c:pt>
                <c:pt idx="168">
                  <c:v>9.7249189784633927E-3</c:v>
                </c:pt>
                <c:pt idx="169">
                  <c:v>9.7845023119589314E-3</c:v>
                </c:pt>
                <c:pt idx="170">
                  <c:v>9.8381249990779907E-3</c:v>
                </c:pt>
                <c:pt idx="171">
                  <c:v>9.8973495332757011E-3</c:v>
                </c:pt>
                <c:pt idx="172">
                  <c:v>9.9569328667712398E-3</c:v>
                </c:pt>
                <c:pt idx="173">
                  <c:v>1.0016516200266778E-2</c:v>
                </c:pt>
                <c:pt idx="174">
                  <c:v>1.0069953699712642E-2</c:v>
                </c:pt>
                <c:pt idx="175">
                  <c:v>1.012953703320818E-2</c:v>
                </c:pt>
                <c:pt idx="176">
                  <c:v>1.0189120366703719E-2</c:v>
                </c:pt>
                <c:pt idx="177">
                  <c:v>1.0248715276247822E-2</c:v>
                </c:pt>
                <c:pt idx="178">
                  <c:v>1.0302337963366881E-2</c:v>
                </c:pt>
                <c:pt idx="179">
                  <c:v>1.0361018517869525E-2</c:v>
                </c:pt>
                <c:pt idx="180">
                  <c:v>1.0419699072372168E-2</c:v>
                </c:pt>
                <c:pt idx="181">
                  <c:v>1.0478379626874812E-2</c:v>
                </c:pt>
                <c:pt idx="182">
                  <c:v>1.0537060181377456E-2</c:v>
                </c:pt>
                <c:pt idx="183">
                  <c:v>1.0590497680823319E-2</c:v>
                </c:pt>
                <c:pt idx="184">
                  <c:v>1.0650081014318857E-2</c:v>
                </c:pt>
                <c:pt idx="185">
                  <c:v>1.0709664347814396E-2</c:v>
                </c:pt>
                <c:pt idx="186">
                  <c:v>1.0769247681309935E-2</c:v>
                </c:pt>
                <c:pt idx="187">
                  <c:v>1.0822881944477558E-2</c:v>
                </c:pt>
              </c:numCache>
            </c:numRef>
          </c:xVal>
          <c:yVal>
            <c:numRef>
              <c:f>'35'!$V$2:$V$189</c:f>
              <c:numCache>
                <c:formatCode>0.00</c:formatCode>
                <c:ptCount val="188"/>
                <c:pt idx="0">
                  <c:v>1.8250031646905307E-2</c:v>
                </c:pt>
                <c:pt idx="1">
                  <c:v>4.8927189366534951E-2</c:v>
                </c:pt>
                <c:pt idx="2">
                  <c:v>7.2240745409471174E-2</c:v>
                </c:pt>
                <c:pt idx="3">
                  <c:v>9.0623870750872054E-2</c:v>
                </c:pt>
                <c:pt idx="4">
                  <c:v>0.10900699609227293</c:v>
                </c:pt>
                <c:pt idx="5">
                  <c:v>0.12739012143367381</c:v>
                </c:pt>
                <c:pt idx="6">
                  <c:v>0.14577324677507469</c:v>
                </c:pt>
                <c:pt idx="7">
                  <c:v>0.16371390194761609</c:v>
                </c:pt>
                <c:pt idx="8">
                  <c:v>0.18207773673606459</c:v>
                </c:pt>
                <c:pt idx="9">
                  <c:v>0.19519476158495655</c:v>
                </c:pt>
                <c:pt idx="10">
                  <c:v>0.21093519140362671</c:v>
                </c:pt>
                <c:pt idx="11">
                  <c:v>0.22667562122229701</c:v>
                </c:pt>
                <c:pt idx="12">
                  <c:v>0.24189200805065203</c:v>
                </c:pt>
                <c:pt idx="13">
                  <c:v>0.25499528282108275</c:v>
                </c:pt>
                <c:pt idx="14">
                  <c:v>0.2680985575915133</c:v>
                </c:pt>
                <c:pt idx="15">
                  <c:v>0.2812018323619439</c:v>
                </c:pt>
                <c:pt idx="16">
                  <c:v>0.29168445217828853</c:v>
                </c:pt>
                <c:pt idx="17">
                  <c:v>0.30478772694871908</c:v>
                </c:pt>
                <c:pt idx="18">
                  <c:v>0.3152703467650636</c:v>
                </c:pt>
                <c:pt idx="19">
                  <c:v>0.32837362153549432</c:v>
                </c:pt>
                <c:pt idx="20">
                  <c:v>0.33885624135183867</c:v>
                </c:pt>
                <c:pt idx="21">
                  <c:v>0.34671820621409721</c:v>
                </c:pt>
                <c:pt idx="22">
                  <c:v>0.35720082603044156</c:v>
                </c:pt>
                <c:pt idx="23">
                  <c:v>0.36964668677222118</c:v>
                </c:pt>
                <c:pt idx="24">
                  <c:v>0.38011832956354219</c:v>
                </c:pt>
                <c:pt idx="25">
                  <c:v>0.38797206165703302</c:v>
                </c:pt>
                <c:pt idx="26">
                  <c:v>0.39582579375052385</c:v>
                </c:pt>
                <c:pt idx="27">
                  <c:v>0.40629743654184491</c:v>
                </c:pt>
                <c:pt idx="28">
                  <c:v>0.4141511686353358</c:v>
                </c:pt>
                <c:pt idx="29">
                  <c:v>0.42200490072882663</c:v>
                </c:pt>
                <c:pt idx="30">
                  <c:v>0.4298586328223174</c:v>
                </c:pt>
                <c:pt idx="31">
                  <c:v>0.43771236491580828</c:v>
                </c:pt>
                <c:pt idx="32">
                  <c:v>0.44744581363236979</c:v>
                </c:pt>
                <c:pt idx="33">
                  <c:v>0.45080191840495959</c:v>
                </c:pt>
                <c:pt idx="34">
                  <c:v>0.46052167454705234</c:v>
                </c:pt>
                <c:pt idx="35">
                  <c:v>0.468367191095862</c:v>
                </c:pt>
                <c:pt idx="36">
                  <c:v>0.473597535461735</c:v>
                </c:pt>
                <c:pt idx="37">
                  <c:v>0.4814430520105446</c:v>
                </c:pt>
                <c:pt idx="38">
                  <c:v>0.4866733963764176</c:v>
                </c:pt>
                <c:pt idx="39">
                  <c:v>0.49451891292522715</c:v>
                </c:pt>
                <c:pt idx="40">
                  <c:v>0.49974925729110026</c:v>
                </c:pt>
                <c:pt idx="41">
                  <c:v>0.50759477383990981</c:v>
                </c:pt>
                <c:pt idx="42">
                  <c:v>0.5128251182057828</c:v>
                </c:pt>
                <c:pt idx="43">
                  <c:v>0.51805546257165591</c:v>
                </c:pt>
                <c:pt idx="44">
                  <c:v>0.52328580693752902</c:v>
                </c:pt>
                <c:pt idx="45">
                  <c:v>0.53030722287242937</c:v>
                </c:pt>
                <c:pt idx="46">
                  <c:v>0.53553210165524168</c:v>
                </c:pt>
                <c:pt idx="47">
                  <c:v>0.54075698043805387</c:v>
                </c:pt>
                <c:pt idx="48">
                  <c:v>0.54598185922086617</c:v>
                </c:pt>
                <c:pt idx="49">
                  <c:v>0.55120673800367836</c:v>
                </c:pt>
                <c:pt idx="50">
                  <c:v>0.55643161678649056</c:v>
                </c:pt>
                <c:pt idx="51">
                  <c:v>0.56165649556930286</c:v>
                </c:pt>
                <c:pt idx="52">
                  <c:v>0.56688137435211505</c:v>
                </c:pt>
                <c:pt idx="53">
                  <c:v>0.56949381374352115</c:v>
                </c:pt>
                <c:pt idx="54">
                  <c:v>0.57471869252633345</c:v>
                </c:pt>
                <c:pt idx="55">
                  <c:v>0.58167908889724029</c:v>
                </c:pt>
                <c:pt idx="56">
                  <c:v>0.58428880120255577</c:v>
                </c:pt>
                <c:pt idx="57">
                  <c:v>0.58778088948336393</c:v>
                </c:pt>
                <c:pt idx="58">
                  <c:v>0.59472765042381759</c:v>
                </c:pt>
                <c:pt idx="59">
                  <c:v>0.59733736272913307</c:v>
                </c:pt>
                <c:pt idx="60">
                  <c:v>0.59994707503444855</c:v>
                </c:pt>
                <c:pt idx="61">
                  <c:v>0.6051664996450794</c:v>
                </c:pt>
                <c:pt idx="62">
                  <c:v>0.60777621195039488</c:v>
                </c:pt>
                <c:pt idx="63">
                  <c:v>0.61299563656102585</c:v>
                </c:pt>
                <c:pt idx="64">
                  <c:v>0.61560534886634133</c:v>
                </c:pt>
                <c:pt idx="65">
                  <c:v>0.62082477347697218</c:v>
                </c:pt>
                <c:pt idx="66">
                  <c:v>0.62343448578228766</c:v>
                </c:pt>
                <c:pt idx="67">
                  <c:v>0.62604419808760314</c:v>
                </c:pt>
                <c:pt idx="68">
                  <c:v>0.63126362269823399</c:v>
                </c:pt>
                <c:pt idx="69">
                  <c:v>0.63387333500354948</c:v>
                </c:pt>
                <c:pt idx="70">
                  <c:v>0.63815779594560784</c:v>
                </c:pt>
                <c:pt idx="71">
                  <c:v>0.63909275961418044</c:v>
                </c:pt>
                <c:pt idx="72">
                  <c:v>0.64431218422481129</c:v>
                </c:pt>
                <c:pt idx="73">
                  <c:v>0.64597876866605508</c:v>
                </c:pt>
                <c:pt idx="74">
                  <c:v>0.65119275047968661</c:v>
                </c:pt>
                <c:pt idx="75">
                  <c:v>0.65379974138650221</c:v>
                </c:pt>
                <c:pt idx="76">
                  <c:v>0.65475103344607322</c:v>
                </c:pt>
                <c:pt idx="77">
                  <c:v>0.65901372320013374</c:v>
                </c:pt>
                <c:pt idx="78">
                  <c:v>0.65997045805670407</c:v>
                </c:pt>
                <c:pt idx="79">
                  <c:v>0.66422770501376516</c:v>
                </c:pt>
                <c:pt idx="80">
                  <c:v>0.66944168682739646</c:v>
                </c:pt>
                <c:pt idx="81">
                  <c:v>0.67204867773421229</c:v>
                </c:pt>
                <c:pt idx="82">
                  <c:v>0.67465566864102799</c:v>
                </c:pt>
                <c:pt idx="83">
                  <c:v>0.6772626595478437</c:v>
                </c:pt>
                <c:pt idx="84">
                  <c:v>0.67986965045465941</c:v>
                </c:pt>
                <c:pt idx="85">
                  <c:v>0.67986965045465941</c:v>
                </c:pt>
                <c:pt idx="86">
                  <c:v>0.68508363226829083</c:v>
                </c:pt>
                <c:pt idx="87">
                  <c:v>0.68508363226829083</c:v>
                </c:pt>
                <c:pt idx="88">
                  <c:v>0.68769062317510654</c:v>
                </c:pt>
                <c:pt idx="89">
                  <c:v>0.69029761408192236</c:v>
                </c:pt>
                <c:pt idx="90">
                  <c:v>0.69290460498873796</c:v>
                </c:pt>
                <c:pt idx="91">
                  <c:v>0.69712310929622079</c:v>
                </c:pt>
                <c:pt idx="92">
                  <c:v>0.69972738447435323</c:v>
                </c:pt>
                <c:pt idx="93">
                  <c:v>0.70233165965248556</c:v>
                </c:pt>
                <c:pt idx="94">
                  <c:v>0.70493593483061801</c:v>
                </c:pt>
                <c:pt idx="95">
                  <c:v>0.70754021000875045</c:v>
                </c:pt>
                <c:pt idx="96">
                  <c:v>0.71014448518688289</c:v>
                </c:pt>
                <c:pt idx="97">
                  <c:v>0.71014448518688289</c:v>
                </c:pt>
                <c:pt idx="98">
                  <c:v>0.71274876036501533</c:v>
                </c:pt>
                <c:pt idx="99">
                  <c:v>0.71535303554314777</c:v>
                </c:pt>
                <c:pt idx="100">
                  <c:v>0.71795731072128022</c:v>
                </c:pt>
                <c:pt idx="101">
                  <c:v>0.71795731072128022</c:v>
                </c:pt>
                <c:pt idx="102">
                  <c:v>0.72056158589941255</c:v>
                </c:pt>
                <c:pt idx="103">
                  <c:v>0.72316586107754499</c:v>
                </c:pt>
                <c:pt idx="104">
                  <c:v>0.72577013625567743</c:v>
                </c:pt>
                <c:pt idx="105">
                  <c:v>0.72577013625567743</c:v>
                </c:pt>
                <c:pt idx="106">
                  <c:v>0.72995004995005008</c:v>
                </c:pt>
                <c:pt idx="107">
                  <c:v>0.73255161505161515</c:v>
                </c:pt>
                <c:pt idx="108">
                  <c:v>0.73097868661194232</c:v>
                </c:pt>
                <c:pt idx="109">
                  <c:v>0.73358296179007476</c:v>
                </c:pt>
                <c:pt idx="110">
                  <c:v>0.73515318015318032</c:v>
                </c:pt>
                <c:pt idx="111">
                  <c:v>0.74035631035631055</c:v>
                </c:pt>
                <c:pt idx="112">
                  <c:v>0.74035631035631055</c:v>
                </c:pt>
                <c:pt idx="113">
                  <c:v>0.74295787545787562</c:v>
                </c:pt>
                <c:pt idx="114">
                  <c:v>0.74295787545787562</c:v>
                </c:pt>
                <c:pt idx="115">
                  <c:v>0.74555944055944068</c:v>
                </c:pt>
                <c:pt idx="116">
                  <c:v>0.74816100566100574</c:v>
                </c:pt>
                <c:pt idx="117">
                  <c:v>0.74816100566100574</c:v>
                </c:pt>
                <c:pt idx="118">
                  <c:v>0.75076257076257091</c:v>
                </c:pt>
                <c:pt idx="119">
                  <c:v>0.75076257076257091</c:v>
                </c:pt>
                <c:pt idx="120">
                  <c:v>0.75491215850970939</c:v>
                </c:pt>
                <c:pt idx="121">
                  <c:v>0.75596570096570115</c:v>
                </c:pt>
                <c:pt idx="122">
                  <c:v>0.75596570096570115</c:v>
                </c:pt>
                <c:pt idx="123">
                  <c:v>0.76010987982868317</c:v>
                </c:pt>
                <c:pt idx="124">
                  <c:v>0.76116883116883138</c:v>
                </c:pt>
                <c:pt idx="125">
                  <c:v>0.76270874048817006</c:v>
                </c:pt>
                <c:pt idx="126">
                  <c:v>0.76530760114765695</c:v>
                </c:pt>
                <c:pt idx="127">
                  <c:v>0.76530760114765695</c:v>
                </c:pt>
                <c:pt idx="128">
                  <c:v>0.76790646180714373</c:v>
                </c:pt>
                <c:pt idx="129">
                  <c:v>0.76790646180714373</c:v>
                </c:pt>
                <c:pt idx="130">
                  <c:v>0.77050532246663062</c:v>
                </c:pt>
                <c:pt idx="131">
                  <c:v>0.77050532246663062</c:v>
                </c:pt>
                <c:pt idx="132">
                  <c:v>0.77310418312611762</c:v>
                </c:pt>
                <c:pt idx="133">
                  <c:v>0.77310418312611762</c:v>
                </c:pt>
                <c:pt idx="134">
                  <c:v>0.77570304378560451</c:v>
                </c:pt>
                <c:pt idx="135">
                  <c:v>0.77570304378560451</c:v>
                </c:pt>
                <c:pt idx="136">
                  <c:v>0.77830190444509129</c:v>
                </c:pt>
                <c:pt idx="137">
                  <c:v>0.77830190444509129</c:v>
                </c:pt>
                <c:pt idx="138">
                  <c:v>0.78241858436487477</c:v>
                </c:pt>
                <c:pt idx="139">
                  <c:v>0.78090076510457818</c:v>
                </c:pt>
                <c:pt idx="140">
                  <c:v>0.78349962576406507</c:v>
                </c:pt>
                <c:pt idx="141">
                  <c:v>0.78349962576406507</c:v>
                </c:pt>
                <c:pt idx="142">
                  <c:v>0.78349962576406507</c:v>
                </c:pt>
                <c:pt idx="143">
                  <c:v>0.78609848642355207</c:v>
                </c:pt>
                <c:pt idx="144">
                  <c:v>0.78761090803356304</c:v>
                </c:pt>
                <c:pt idx="145">
                  <c:v>0.78869734708303885</c:v>
                </c:pt>
                <c:pt idx="146">
                  <c:v>0.79020706986790712</c:v>
                </c:pt>
                <c:pt idx="147">
                  <c:v>0.7928032317022512</c:v>
                </c:pt>
                <c:pt idx="148">
                  <c:v>0.7928032317022512</c:v>
                </c:pt>
                <c:pt idx="149">
                  <c:v>0.79539939353659528</c:v>
                </c:pt>
                <c:pt idx="150">
                  <c:v>0.79539939353659528</c:v>
                </c:pt>
                <c:pt idx="151">
                  <c:v>0.79799555537093958</c:v>
                </c:pt>
                <c:pt idx="152">
                  <c:v>0.79799555537093958</c:v>
                </c:pt>
                <c:pt idx="153">
                  <c:v>0.79799555537093958</c:v>
                </c:pt>
                <c:pt idx="154">
                  <c:v>0.80059171720528366</c:v>
                </c:pt>
                <c:pt idx="155">
                  <c:v>0.80208753475247951</c:v>
                </c:pt>
                <c:pt idx="156">
                  <c:v>0.80318787903962774</c:v>
                </c:pt>
                <c:pt idx="157">
                  <c:v>0.80318787903962774</c:v>
                </c:pt>
                <c:pt idx="158">
                  <c:v>0.80318787903962774</c:v>
                </c:pt>
                <c:pt idx="159">
                  <c:v>0.80578404087397193</c:v>
                </c:pt>
                <c:pt idx="160">
                  <c:v>0.80578404087397193</c:v>
                </c:pt>
                <c:pt idx="161">
                  <c:v>0.80986794057844735</c:v>
                </c:pt>
                <c:pt idx="162">
                  <c:v>0.80838020270831601</c:v>
                </c:pt>
                <c:pt idx="163">
                  <c:v>0.80838020270831601</c:v>
                </c:pt>
                <c:pt idx="164">
                  <c:v>0.8124614091871033</c:v>
                </c:pt>
                <c:pt idx="165">
                  <c:v>0.8124614091871033</c:v>
                </c:pt>
                <c:pt idx="166">
                  <c:v>0.81505487779575925</c:v>
                </c:pt>
                <c:pt idx="167">
                  <c:v>0.81505487779575925</c:v>
                </c:pt>
                <c:pt idx="168">
                  <c:v>0.81764834640441519</c:v>
                </c:pt>
                <c:pt idx="169">
                  <c:v>0.81764834640441519</c:v>
                </c:pt>
                <c:pt idx="170">
                  <c:v>0.81764834640441519</c:v>
                </c:pt>
                <c:pt idx="171">
                  <c:v>0.81764834640441519</c:v>
                </c:pt>
                <c:pt idx="172">
                  <c:v>0.81764834640441519</c:v>
                </c:pt>
                <c:pt idx="173">
                  <c:v>0.82024181501307114</c:v>
                </c:pt>
                <c:pt idx="174">
                  <c:v>0.82024181501307114</c:v>
                </c:pt>
                <c:pt idx="175">
                  <c:v>0.82024181501307114</c:v>
                </c:pt>
                <c:pt idx="176">
                  <c:v>0.82283528362172709</c:v>
                </c:pt>
                <c:pt idx="177">
                  <c:v>0.82283528362172709</c:v>
                </c:pt>
                <c:pt idx="178">
                  <c:v>0.82542875223038326</c:v>
                </c:pt>
                <c:pt idx="179">
                  <c:v>0.82542875223038326</c:v>
                </c:pt>
                <c:pt idx="180">
                  <c:v>0.82542875223038326</c:v>
                </c:pt>
                <c:pt idx="181">
                  <c:v>0.82542875223038326</c:v>
                </c:pt>
                <c:pt idx="182">
                  <c:v>0.8280222208390392</c:v>
                </c:pt>
                <c:pt idx="183">
                  <c:v>0.8280222208390392</c:v>
                </c:pt>
                <c:pt idx="184">
                  <c:v>0.8280222208390392</c:v>
                </c:pt>
                <c:pt idx="185">
                  <c:v>0.8280222208390392</c:v>
                </c:pt>
                <c:pt idx="186">
                  <c:v>0.83061568944769515</c:v>
                </c:pt>
                <c:pt idx="187">
                  <c:v>0.83061568944769515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14-4FB0-848E-47F09E47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 NaOH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of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'25'!$D$7:$D$204</c:f>
              <c:numCache>
                <c:formatCode>h:mm:ss</c:formatCode>
                <c:ptCount val="198"/>
                <c:pt idx="0">
                  <c:v>2.8943286451976746E-4</c:v>
                </c:pt>
                <c:pt idx="1">
                  <c:v>3.4901619801530614E-4</c:v>
                </c:pt>
                <c:pt idx="2">
                  <c:v>4.0859953151084483E-4</c:v>
                </c:pt>
                <c:pt idx="3">
                  <c:v>4.6818286500638351E-4</c:v>
                </c:pt>
                <c:pt idx="4">
                  <c:v>5.2180555212544277E-4</c:v>
                </c:pt>
                <c:pt idx="5">
                  <c:v>5.8138888562098145E-4</c:v>
                </c:pt>
                <c:pt idx="6">
                  <c:v>6.4097221911652014E-4</c:v>
                </c:pt>
                <c:pt idx="7">
                  <c:v>6.9965277361916378E-4</c:v>
                </c:pt>
                <c:pt idx="8">
                  <c:v>7.5255786941852421E-4</c:v>
                </c:pt>
                <c:pt idx="9">
                  <c:v>8.1123842392116785E-4</c:v>
                </c:pt>
                <c:pt idx="10">
                  <c:v>8.699189784238115E-4</c:v>
                </c:pt>
                <c:pt idx="11">
                  <c:v>9.2859953292645514E-4</c:v>
                </c:pt>
                <c:pt idx="12">
                  <c:v>9.8818286642199382E-4</c:v>
                </c:pt>
                <c:pt idx="13">
                  <c:v>1.0418055535410531E-3</c:v>
                </c:pt>
                <c:pt idx="14">
                  <c:v>1.1013888870365918E-3</c:v>
                </c:pt>
                <c:pt idx="15">
                  <c:v>1.1607870328589343E-3</c:v>
                </c:pt>
                <c:pt idx="16">
                  <c:v>1.2203703663544729E-3</c:v>
                </c:pt>
                <c:pt idx="17">
                  <c:v>1.2740046295220964E-3</c:v>
                </c:pt>
                <c:pt idx="18">
                  <c:v>1.3332175876712427E-3</c:v>
                </c:pt>
                <c:pt idx="19">
                  <c:v>1.3918981421738863E-3</c:v>
                </c:pt>
                <c:pt idx="20">
                  <c:v>1.4505787039524876E-3</c:v>
                </c:pt>
                <c:pt idx="21">
                  <c:v>1.5092592584551312E-3</c:v>
                </c:pt>
                <c:pt idx="22">
                  <c:v>1.5690277723479085E-3</c:v>
                </c:pt>
                <c:pt idx="23">
                  <c:v>1.6217476804740727E-3</c:v>
                </c:pt>
                <c:pt idx="24">
                  <c:v>1.6798842552816495E-3</c:v>
                </c:pt>
                <c:pt idx="25">
                  <c:v>1.7394675887771882E-3</c:v>
                </c:pt>
                <c:pt idx="26">
                  <c:v>1.7990509222727269E-3</c:v>
                </c:pt>
                <c:pt idx="27">
                  <c:v>1.8526851854403503E-3</c:v>
                </c:pt>
                <c:pt idx="28">
                  <c:v>1.912268518935889E-3</c:v>
                </c:pt>
                <c:pt idx="29">
                  <c:v>1.9718518524314277E-3</c:v>
                </c:pt>
                <c:pt idx="30">
                  <c:v>2.0254745322745293E-3</c:v>
                </c:pt>
                <c:pt idx="31">
                  <c:v>2.085057865770068E-3</c:v>
                </c:pt>
                <c:pt idx="32">
                  <c:v>2.1446411992656067E-3</c:v>
                </c:pt>
                <c:pt idx="33">
                  <c:v>2.2042245327611454E-3</c:v>
                </c:pt>
                <c:pt idx="34">
                  <c:v>2.2578472198802046E-3</c:v>
                </c:pt>
                <c:pt idx="35">
                  <c:v>2.3174305533757433E-3</c:v>
                </c:pt>
                <c:pt idx="36">
                  <c:v>2.37684027524665E-3</c:v>
                </c:pt>
                <c:pt idx="37">
                  <c:v>2.4364236087421887E-3</c:v>
                </c:pt>
                <c:pt idx="38">
                  <c:v>2.4895023088902235E-3</c:v>
                </c:pt>
                <c:pt idx="39">
                  <c:v>2.5481828706688248E-3</c:v>
                </c:pt>
                <c:pt idx="40">
                  <c:v>2.6068634251714684E-3</c:v>
                </c:pt>
                <c:pt idx="41">
                  <c:v>2.6655439796741121E-3</c:v>
                </c:pt>
                <c:pt idx="42">
                  <c:v>2.7242245341767557E-3</c:v>
                </c:pt>
                <c:pt idx="43">
                  <c:v>2.777847221295815E-3</c:v>
                </c:pt>
                <c:pt idx="44">
                  <c:v>2.8374305547913536E-3</c:v>
                </c:pt>
                <c:pt idx="45">
                  <c:v>2.8970138882868923E-3</c:v>
                </c:pt>
                <c:pt idx="46">
                  <c:v>2.956597221782431E-3</c:v>
                </c:pt>
                <c:pt idx="47">
                  <c:v>3.0102199016255327E-3</c:v>
                </c:pt>
                <c:pt idx="48">
                  <c:v>3.0698032351210713E-3</c:v>
                </c:pt>
                <c:pt idx="49">
                  <c:v>3.1288541649701074E-3</c:v>
                </c:pt>
                <c:pt idx="50">
                  <c:v>3.187534719472751E-3</c:v>
                </c:pt>
                <c:pt idx="51">
                  <c:v>3.2462152739753947E-3</c:v>
                </c:pt>
                <c:pt idx="52">
                  <c:v>3.2989351821015589E-3</c:v>
                </c:pt>
                <c:pt idx="53">
                  <c:v>3.3577893482288346E-3</c:v>
                </c:pt>
                <c:pt idx="54">
                  <c:v>3.4164699027314782E-3</c:v>
                </c:pt>
                <c:pt idx="55">
                  <c:v>3.4756944442051463E-3</c:v>
                </c:pt>
                <c:pt idx="56">
                  <c:v>3.535277777700685E-3</c:v>
                </c:pt>
                <c:pt idx="57">
                  <c:v>3.5889004575437866E-3</c:v>
                </c:pt>
                <c:pt idx="58">
                  <c:v>3.6483101794146933E-3</c:v>
                </c:pt>
                <c:pt idx="59">
                  <c:v>3.7078935129102319E-3</c:v>
                </c:pt>
                <c:pt idx="60">
                  <c:v>3.7674768464057706E-3</c:v>
                </c:pt>
                <c:pt idx="61">
                  <c:v>3.8210995335248299E-3</c:v>
                </c:pt>
                <c:pt idx="62">
                  <c:v>3.8806828670203686E-3</c:v>
                </c:pt>
                <c:pt idx="63">
                  <c:v>3.9402662005159073E-3</c:v>
                </c:pt>
                <c:pt idx="64">
                  <c:v>3.9938888876349665E-3</c:v>
                </c:pt>
                <c:pt idx="65">
                  <c:v>4.0534722211305052E-3</c:v>
                </c:pt>
                <c:pt idx="66">
                  <c:v>4.1130555546260439E-3</c:v>
                </c:pt>
                <c:pt idx="67">
                  <c:v>4.1724652764969505E-3</c:v>
                </c:pt>
                <c:pt idx="68">
                  <c:v>4.2259027759428136E-3</c:v>
                </c:pt>
                <c:pt idx="69">
                  <c:v>4.2853124978137203E-3</c:v>
                </c:pt>
                <c:pt idx="70">
                  <c:v>4.3439930523163639E-3</c:v>
                </c:pt>
                <c:pt idx="71">
                  <c:v>4.4026736068190075E-3</c:v>
                </c:pt>
                <c:pt idx="72">
                  <c:v>4.4613541613216512E-3</c:v>
                </c:pt>
                <c:pt idx="73">
                  <c:v>4.5140740694478154E-3</c:v>
                </c:pt>
                <c:pt idx="74">
                  <c:v>4.5734722225461155E-3</c:v>
                </c:pt>
                <c:pt idx="75">
                  <c:v>4.6330555560416542E-3</c:v>
                </c:pt>
                <c:pt idx="76">
                  <c:v>4.6926388895371929E-3</c:v>
                </c:pt>
                <c:pt idx="77">
                  <c:v>4.7462731454288587E-3</c:v>
                </c:pt>
                <c:pt idx="78">
                  <c:v>4.8058564789243974E-3</c:v>
                </c:pt>
                <c:pt idx="79">
                  <c:v>4.8654398124199361E-3</c:v>
                </c:pt>
                <c:pt idx="80">
                  <c:v>4.92465277784504E-3</c:v>
                </c:pt>
                <c:pt idx="81">
                  <c:v>4.9773842547438107E-3</c:v>
                </c:pt>
                <c:pt idx="82">
                  <c:v>5.0360648092464544E-3</c:v>
                </c:pt>
                <c:pt idx="83">
                  <c:v>5.0947453710250556E-3</c:v>
                </c:pt>
                <c:pt idx="84">
                  <c:v>5.1534259255276993E-3</c:v>
                </c:pt>
                <c:pt idx="85">
                  <c:v>5.2121064800303429E-3</c:v>
                </c:pt>
                <c:pt idx="86">
                  <c:v>5.2713310142280534E-3</c:v>
                </c:pt>
                <c:pt idx="87">
                  <c:v>5.3249537013471127E-3</c:v>
                </c:pt>
                <c:pt idx="88">
                  <c:v>5.3843518471694551E-3</c:v>
                </c:pt>
                <c:pt idx="89">
                  <c:v>5.4439351806649938E-3</c:v>
                </c:pt>
                <c:pt idx="90">
                  <c:v>5.5035185141605325E-3</c:v>
                </c:pt>
                <c:pt idx="91">
                  <c:v>5.5571412012795918E-3</c:v>
                </c:pt>
                <c:pt idx="92">
                  <c:v>5.6167245347751305E-3</c:v>
                </c:pt>
                <c:pt idx="93">
                  <c:v>5.6763078682706691E-3</c:v>
                </c:pt>
                <c:pt idx="94">
                  <c:v>5.7295717560919002E-3</c:v>
                </c:pt>
                <c:pt idx="95">
                  <c:v>5.7891550895874389E-3</c:v>
                </c:pt>
                <c:pt idx="96">
                  <c:v>5.8487384230829775E-3</c:v>
                </c:pt>
                <c:pt idx="97">
                  <c:v>5.9081481449538842E-3</c:v>
                </c:pt>
                <c:pt idx="98">
                  <c:v>5.9617708320729434E-3</c:v>
                </c:pt>
                <c:pt idx="99">
                  <c:v>6.0213541655684821E-3</c:v>
                </c:pt>
                <c:pt idx="100">
                  <c:v>6.0809374990640208E-3</c:v>
                </c:pt>
                <c:pt idx="101">
                  <c:v>6.1396180535666645E-3</c:v>
                </c:pt>
                <c:pt idx="102">
                  <c:v>6.1923379616928287E-3</c:v>
                </c:pt>
                <c:pt idx="103">
                  <c:v>6.2510185161954723E-3</c:v>
                </c:pt>
                <c:pt idx="104">
                  <c:v>6.309699070698116E-3</c:v>
                </c:pt>
                <c:pt idx="105">
                  <c:v>6.3691087925690226E-3</c:v>
                </c:pt>
                <c:pt idx="106">
                  <c:v>6.4286921260645613E-3</c:v>
                </c:pt>
                <c:pt idx="107">
                  <c:v>6.4823148131836206E-3</c:v>
                </c:pt>
                <c:pt idx="108">
                  <c:v>6.5413541669840924E-3</c:v>
                </c:pt>
                <c:pt idx="109">
                  <c:v>6.6009375004796311E-3</c:v>
                </c:pt>
                <c:pt idx="110">
                  <c:v>6.6601620346773416E-3</c:v>
                </c:pt>
                <c:pt idx="111">
                  <c:v>6.7134259224985726E-3</c:v>
                </c:pt>
                <c:pt idx="112">
                  <c:v>6.7721064770012163E-3</c:v>
                </c:pt>
                <c:pt idx="113">
                  <c:v>6.8307870315038599E-3</c:v>
                </c:pt>
                <c:pt idx="114">
                  <c:v>6.8894675932824612E-3</c:v>
                </c:pt>
                <c:pt idx="115">
                  <c:v>6.9481481477851048E-3</c:v>
                </c:pt>
                <c:pt idx="116">
                  <c:v>7.0068287022877485E-3</c:v>
                </c:pt>
                <c:pt idx="117">
                  <c:v>7.0656944444635883E-3</c:v>
                </c:pt>
                <c:pt idx="118">
                  <c:v>7.1193171243066899E-3</c:v>
                </c:pt>
                <c:pt idx="119">
                  <c:v>7.1789004578022286E-3</c:v>
                </c:pt>
                <c:pt idx="120">
                  <c:v>7.2384837912977673E-3</c:v>
                </c:pt>
                <c:pt idx="121">
                  <c:v>7.2921064784168266E-3</c:v>
                </c:pt>
                <c:pt idx="122">
                  <c:v>7.3516898119123653E-3</c:v>
                </c:pt>
                <c:pt idx="123">
                  <c:v>7.4112731454079039E-3</c:v>
                </c:pt>
                <c:pt idx="124">
                  <c:v>7.4708564789034426E-3</c:v>
                </c:pt>
                <c:pt idx="125">
                  <c:v>7.5244791660225019E-3</c:v>
                </c:pt>
                <c:pt idx="126">
                  <c:v>7.5840624995180406E-3</c:v>
                </c:pt>
                <c:pt idx="127">
                  <c:v>7.6436458330135792E-3</c:v>
                </c:pt>
                <c:pt idx="128">
                  <c:v>7.6972800889052451E-3</c:v>
                </c:pt>
                <c:pt idx="129">
                  <c:v>7.7568634224007837E-3</c:v>
                </c:pt>
                <c:pt idx="130">
                  <c:v>7.8164467558963224E-3</c:v>
                </c:pt>
                <c:pt idx="131">
                  <c:v>7.8760300893918611E-3</c:v>
                </c:pt>
                <c:pt idx="132">
                  <c:v>7.9292939772130921E-3</c:v>
                </c:pt>
                <c:pt idx="133">
                  <c:v>7.9879745317157358E-3</c:v>
                </c:pt>
                <c:pt idx="134">
                  <c:v>8.0466550934943371E-3</c:v>
                </c:pt>
                <c:pt idx="135">
                  <c:v>8.1053356479969807E-3</c:v>
                </c:pt>
                <c:pt idx="136">
                  <c:v>8.164374994521495E-3</c:v>
                </c:pt>
                <c:pt idx="137">
                  <c:v>8.2179976816405542E-3</c:v>
                </c:pt>
                <c:pt idx="138">
                  <c:v>8.2775810151360929E-3</c:v>
                </c:pt>
                <c:pt idx="139">
                  <c:v>8.3371643486316316E-3</c:v>
                </c:pt>
                <c:pt idx="140">
                  <c:v>8.3967476821271703E-3</c:v>
                </c:pt>
                <c:pt idx="141">
                  <c:v>8.4501967576215975E-3</c:v>
                </c:pt>
                <c:pt idx="142">
                  <c:v>8.5097800911171362E-3</c:v>
                </c:pt>
                <c:pt idx="143">
                  <c:v>8.5686342572444119E-3</c:v>
                </c:pt>
                <c:pt idx="144">
                  <c:v>8.6273148117470555E-3</c:v>
                </c:pt>
                <c:pt idx="145">
                  <c:v>8.6859953662496991E-3</c:v>
                </c:pt>
                <c:pt idx="146">
                  <c:v>8.7389004620490596E-3</c:v>
                </c:pt>
                <c:pt idx="147">
                  <c:v>8.7975810165517032E-3</c:v>
                </c:pt>
                <c:pt idx="148">
                  <c:v>8.8562615710543469E-3</c:v>
                </c:pt>
                <c:pt idx="149">
                  <c:v>8.9156597168766893E-3</c:v>
                </c:pt>
                <c:pt idx="150">
                  <c:v>8.9752546264207922E-3</c:v>
                </c:pt>
                <c:pt idx="151">
                  <c:v>9.0288773135398515E-3</c:v>
                </c:pt>
                <c:pt idx="152">
                  <c:v>9.0884606470353901E-3</c:v>
                </c:pt>
                <c:pt idx="153">
                  <c:v>9.1480439805309288E-3</c:v>
                </c:pt>
                <c:pt idx="154">
                  <c:v>9.2016666676499881E-3</c:v>
                </c:pt>
                <c:pt idx="155">
                  <c:v>9.2610648134723306E-3</c:v>
                </c:pt>
                <c:pt idx="156">
                  <c:v>9.3206481469678693E-3</c:v>
                </c:pt>
                <c:pt idx="157">
                  <c:v>9.3802314804634079E-3</c:v>
                </c:pt>
                <c:pt idx="158">
                  <c:v>9.4338657363550738E-3</c:v>
                </c:pt>
                <c:pt idx="159">
                  <c:v>9.4934490698506124E-3</c:v>
                </c:pt>
                <c:pt idx="160">
                  <c:v>9.5530324033461511E-3</c:v>
                </c:pt>
                <c:pt idx="161">
                  <c:v>9.6066550904652104E-3</c:v>
                </c:pt>
                <c:pt idx="162">
                  <c:v>9.6658796246629208E-3</c:v>
                </c:pt>
                <c:pt idx="163">
                  <c:v>9.7249189784633927E-3</c:v>
                </c:pt>
                <c:pt idx="164">
                  <c:v>9.7835995329660363E-3</c:v>
                </c:pt>
                <c:pt idx="165">
                  <c:v>9.84228008746868E-3</c:v>
                </c:pt>
                <c:pt idx="166">
                  <c:v>9.9009606492472813E-3</c:v>
                </c:pt>
                <c:pt idx="167">
                  <c:v>9.9540393493953161E-3</c:v>
                </c:pt>
                <c:pt idx="168">
                  <c:v>1.0013449071266223E-2</c:v>
                </c:pt>
                <c:pt idx="169">
                  <c:v>1.0073032404761761E-2</c:v>
                </c:pt>
                <c:pt idx="170">
                  <c:v>1.01326157382573E-2</c:v>
                </c:pt>
                <c:pt idx="171">
                  <c:v>1.0186238425376359E-2</c:v>
                </c:pt>
                <c:pt idx="172">
                  <c:v>1.0245821758871898E-2</c:v>
                </c:pt>
                <c:pt idx="173">
                  <c:v>1.0305405092367437E-2</c:v>
                </c:pt>
                <c:pt idx="174">
                  <c:v>1.0364270827267319E-2</c:v>
                </c:pt>
                <c:pt idx="175">
                  <c:v>1.0417164347018115E-2</c:v>
                </c:pt>
                <c:pt idx="176">
                  <c:v>1.0475844901520759E-2</c:v>
                </c:pt>
                <c:pt idx="177">
                  <c:v>1.053452546329936E-2</c:v>
                </c:pt>
                <c:pt idx="178">
                  <c:v>1.0593206017802004E-2</c:v>
                </c:pt>
                <c:pt idx="179">
                  <c:v>1.0651886572304647E-2</c:v>
                </c:pt>
                <c:pt idx="180">
                  <c:v>1.0711296294175554E-2</c:v>
                </c:pt>
                <c:pt idx="181">
                  <c:v>1.0764918981294613E-2</c:v>
                </c:pt>
                <c:pt idx="182">
                  <c:v>1.0824502314790152E-2</c:v>
                </c:pt>
                <c:pt idx="183">
                  <c:v>1.0884085648285691E-2</c:v>
                </c:pt>
                <c:pt idx="184">
                  <c:v>1.0937708328128792E-2</c:v>
                </c:pt>
                <c:pt idx="185">
                  <c:v>1.0997118049999699E-2</c:v>
                </c:pt>
                <c:pt idx="186">
                  <c:v>1.1056701383495238E-2</c:v>
                </c:pt>
                <c:pt idx="187">
                  <c:v>1.1116284716990776E-2</c:v>
                </c:pt>
                <c:pt idx="188">
                  <c:v>1.1169722216436639E-2</c:v>
                </c:pt>
                <c:pt idx="189">
                  <c:v>1.1228946757910307E-2</c:v>
                </c:pt>
                <c:pt idx="190">
                  <c:v>1.1288530091405846E-2</c:v>
                </c:pt>
                <c:pt idx="191">
                  <c:v>1.1348113424901385E-2</c:v>
                </c:pt>
                <c:pt idx="192">
                  <c:v>1.1401736112020444E-2</c:v>
                </c:pt>
                <c:pt idx="193">
                  <c:v>1.1461319445515983E-2</c:v>
                </c:pt>
                <c:pt idx="194">
                  <c:v>1.1520543979713693E-2</c:v>
                </c:pt>
                <c:pt idx="195">
                  <c:v>1.1579224534216337E-2</c:v>
                </c:pt>
                <c:pt idx="196">
                  <c:v>1.1632129630015697E-2</c:v>
                </c:pt>
                <c:pt idx="197">
                  <c:v>1.1691354164213408E-2</c:v>
                </c:pt>
              </c:numCache>
            </c:numRef>
          </c:xVal>
          <c:yVal>
            <c:numRef>
              <c:f>'25'!$I$7:$I$204</c:f>
              <c:numCache>
                <c:formatCode>0.00</c:formatCode>
                <c:ptCount val="198"/>
                <c:pt idx="0">
                  <c:v>5.9620000000000006E-2</c:v>
                </c:pt>
                <c:pt idx="1">
                  <c:v>6.9620000000000001E-2</c:v>
                </c:pt>
                <c:pt idx="2">
                  <c:v>7.9619999999999996E-2</c:v>
                </c:pt>
                <c:pt idx="3">
                  <c:v>8.9619999999999991E-2</c:v>
                </c:pt>
                <c:pt idx="4">
                  <c:v>9.9619999999999986E-2</c:v>
                </c:pt>
                <c:pt idx="5">
                  <c:v>0.10961999999999998</c:v>
                </c:pt>
                <c:pt idx="6">
                  <c:v>0.11961999999999998</c:v>
                </c:pt>
                <c:pt idx="7">
                  <c:v>0.12961999999999999</c:v>
                </c:pt>
                <c:pt idx="8">
                  <c:v>0.13961999999999999</c:v>
                </c:pt>
                <c:pt idx="9">
                  <c:v>0.14962</c:v>
                </c:pt>
                <c:pt idx="10">
                  <c:v>0.15962000000000001</c:v>
                </c:pt>
                <c:pt idx="11">
                  <c:v>0.16962000000000002</c:v>
                </c:pt>
                <c:pt idx="12">
                  <c:v>0.17962000000000003</c:v>
                </c:pt>
                <c:pt idx="13">
                  <c:v>0.18962000000000004</c:v>
                </c:pt>
                <c:pt idx="14">
                  <c:v>0.19962000000000005</c:v>
                </c:pt>
                <c:pt idx="15">
                  <c:v>0.20962000000000006</c:v>
                </c:pt>
                <c:pt idx="16">
                  <c:v>0.21962000000000007</c:v>
                </c:pt>
                <c:pt idx="17">
                  <c:v>0.22962000000000007</c:v>
                </c:pt>
                <c:pt idx="18">
                  <c:v>0.23962000000000008</c:v>
                </c:pt>
                <c:pt idx="19">
                  <c:v>0.25962000000000007</c:v>
                </c:pt>
                <c:pt idx="20">
                  <c:v>0.27962000000000009</c:v>
                </c:pt>
                <c:pt idx="21">
                  <c:v>0.29962000000000011</c:v>
                </c:pt>
                <c:pt idx="22">
                  <c:v>0.31962000000000013</c:v>
                </c:pt>
                <c:pt idx="23">
                  <c:v>0.33962000000000014</c:v>
                </c:pt>
                <c:pt idx="24">
                  <c:v>0.35962000000000016</c:v>
                </c:pt>
                <c:pt idx="25">
                  <c:v>0.37962000000000018</c:v>
                </c:pt>
                <c:pt idx="26">
                  <c:v>0.3996200000000002</c:v>
                </c:pt>
                <c:pt idx="27">
                  <c:v>0.41962000000000022</c:v>
                </c:pt>
                <c:pt idx="28">
                  <c:v>0.43962000000000023</c:v>
                </c:pt>
                <c:pt idx="29">
                  <c:v>0.45962000000000025</c:v>
                </c:pt>
                <c:pt idx="30">
                  <c:v>0.47962000000000027</c:v>
                </c:pt>
                <c:pt idx="31">
                  <c:v>0.49962000000000029</c:v>
                </c:pt>
                <c:pt idx="32">
                  <c:v>0.5196200000000003</c:v>
                </c:pt>
                <c:pt idx="33">
                  <c:v>0.53962000000000032</c:v>
                </c:pt>
                <c:pt idx="34">
                  <c:v>0.55962000000000034</c:v>
                </c:pt>
                <c:pt idx="35">
                  <c:v>0.57962000000000036</c:v>
                </c:pt>
                <c:pt idx="36">
                  <c:v>0.59962000000000037</c:v>
                </c:pt>
                <c:pt idx="37">
                  <c:v>0.61962000000000039</c:v>
                </c:pt>
                <c:pt idx="38">
                  <c:v>0.63962000000000041</c:v>
                </c:pt>
                <c:pt idx="39">
                  <c:v>0.65962000000000043</c:v>
                </c:pt>
                <c:pt idx="40">
                  <c:v>0.67962000000000045</c:v>
                </c:pt>
                <c:pt idx="41">
                  <c:v>0.69962000000000046</c:v>
                </c:pt>
                <c:pt idx="42">
                  <c:v>0.71962000000000048</c:v>
                </c:pt>
                <c:pt idx="43">
                  <c:v>0.7396200000000005</c:v>
                </c:pt>
                <c:pt idx="44">
                  <c:v>0.75962000000000052</c:v>
                </c:pt>
                <c:pt idx="45">
                  <c:v>0.77962000000000053</c:v>
                </c:pt>
                <c:pt idx="46">
                  <c:v>0.79962000000000055</c:v>
                </c:pt>
                <c:pt idx="47">
                  <c:v>0.81962000000000057</c:v>
                </c:pt>
                <c:pt idx="48">
                  <c:v>0.83962000000000059</c:v>
                </c:pt>
                <c:pt idx="49">
                  <c:v>0.85962000000000061</c:v>
                </c:pt>
                <c:pt idx="50">
                  <c:v>0.87962000000000062</c:v>
                </c:pt>
                <c:pt idx="51">
                  <c:v>0.89962000000000064</c:v>
                </c:pt>
                <c:pt idx="52">
                  <c:v>0.91962000000000066</c:v>
                </c:pt>
                <c:pt idx="53">
                  <c:v>0.93962000000000068</c:v>
                </c:pt>
                <c:pt idx="54">
                  <c:v>0.95962000000000069</c:v>
                </c:pt>
                <c:pt idx="55">
                  <c:v>0.97962000000000071</c:v>
                </c:pt>
                <c:pt idx="56">
                  <c:v>0.99962000000000073</c:v>
                </c:pt>
                <c:pt idx="57">
                  <c:v>1.0196200000000006</c:v>
                </c:pt>
                <c:pt idx="58">
                  <c:v>1.0396200000000007</c:v>
                </c:pt>
                <c:pt idx="59">
                  <c:v>1.0596200000000007</c:v>
                </c:pt>
                <c:pt idx="60">
                  <c:v>1.0796200000000007</c:v>
                </c:pt>
                <c:pt idx="61">
                  <c:v>1.0996200000000007</c:v>
                </c:pt>
                <c:pt idx="62">
                  <c:v>1.1196200000000007</c:v>
                </c:pt>
                <c:pt idx="63">
                  <c:v>1.1396200000000007</c:v>
                </c:pt>
                <c:pt idx="64">
                  <c:v>1.1596200000000008</c:v>
                </c:pt>
                <c:pt idx="65">
                  <c:v>1.1796200000000008</c:v>
                </c:pt>
                <c:pt idx="66">
                  <c:v>1.1996200000000008</c:v>
                </c:pt>
                <c:pt idx="67">
                  <c:v>1.2196200000000008</c:v>
                </c:pt>
                <c:pt idx="68">
                  <c:v>1.2396200000000008</c:v>
                </c:pt>
                <c:pt idx="69">
                  <c:v>1.2596200000000009</c:v>
                </c:pt>
                <c:pt idx="70">
                  <c:v>1.2796200000000009</c:v>
                </c:pt>
                <c:pt idx="71">
                  <c:v>1.2996200000000009</c:v>
                </c:pt>
                <c:pt idx="72">
                  <c:v>1.3196200000000009</c:v>
                </c:pt>
                <c:pt idx="73">
                  <c:v>1.3396200000000009</c:v>
                </c:pt>
                <c:pt idx="74">
                  <c:v>1.3596200000000009</c:v>
                </c:pt>
                <c:pt idx="75">
                  <c:v>1.379620000000001</c:v>
                </c:pt>
                <c:pt idx="76">
                  <c:v>1.399620000000001</c:v>
                </c:pt>
                <c:pt idx="77">
                  <c:v>1.419620000000001</c:v>
                </c:pt>
                <c:pt idx="78">
                  <c:v>1.439620000000001</c:v>
                </c:pt>
                <c:pt idx="79">
                  <c:v>1.459620000000001</c:v>
                </c:pt>
                <c:pt idx="80">
                  <c:v>1.479620000000001</c:v>
                </c:pt>
                <c:pt idx="81">
                  <c:v>1.4996200000000011</c:v>
                </c:pt>
                <c:pt idx="82">
                  <c:v>1.5196200000000011</c:v>
                </c:pt>
                <c:pt idx="83">
                  <c:v>1.5396200000000011</c:v>
                </c:pt>
                <c:pt idx="84">
                  <c:v>1.5596200000000011</c:v>
                </c:pt>
                <c:pt idx="85">
                  <c:v>1.5796200000000011</c:v>
                </c:pt>
                <c:pt idx="86">
                  <c:v>1.5996200000000012</c:v>
                </c:pt>
                <c:pt idx="87">
                  <c:v>1.6196200000000012</c:v>
                </c:pt>
                <c:pt idx="88">
                  <c:v>1.6396200000000012</c:v>
                </c:pt>
                <c:pt idx="89">
                  <c:v>1.6596200000000012</c:v>
                </c:pt>
                <c:pt idx="90">
                  <c:v>1.6796200000000012</c:v>
                </c:pt>
                <c:pt idx="91">
                  <c:v>1.6996200000000012</c:v>
                </c:pt>
                <c:pt idx="92">
                  <c:v>1.7196200000000013</c:v>
                </c:pt>
                <c:pt idx="93">
                  <c:v>1.7396200000000013</c:v>
                </c:pt>
                <c:pt idx="94">
                  <c:v>1.7596200000000013</c:v>
                </c:pt>
                <c:pt idx="95">
                  <c:v>1.7796200000000013</c:v>
                </c:pt>
                <c:pt idx="96">
                  <c:v>1.7996200000000013</c:v>
                </c:pt>
                <c:pt idx="97">
                  <c:v>1.8196200000000013</c:v>
                </c:pt>
                <c:pt idx="98">
                  <c:v>1.8396200000000014</c:v>
                </c:pt>
                <c:pt idx="99">
                  <c:v>1.8596200000000014</c:v>
                </c:pt>
                <c:pt idx="100">
                  <c:v>1.8796200000000014</c:v>
                </c:pt>
                <c:pt idx="101">
                  <c:v>1.8996200000000014</c:v>
                </c:pt>
                <c:pt idx="102">
                  <c:v>1.9196200000000014</c:v>
                </c:pt>
                <c:pt idx="103">
                  <c:v>1.9396200000000015</c:v>
                </c:pt>
                <c:pt idx="104">
                  <c:v>1.9596200000000015</c:v>
                </c:pt>
                <c:pt idx="105">
                  <c:v>1.9796200000000015</c:v>
                </c:pt>
                <c:pt idx="106">
                  <c:v>1.9996200000000015</c:v>
                </c:pt>
                <c:pt idx="107">
                  <c:v>2.0196200000000015</c:v>
                </c:pt>
                <c:pt idx="108">
                  <c:v>2.0396200000000015</c:v>
                </c:pt>
                <c:pt idx="109">
                  <c:v>2.0596200000000016</c:v>
                </c:pt>
                <c:pt idx="110">
                  <c:v>2.0796200000000016</c:v>
                </c:pt>
                <c:pt idx="111">
                  <c:v>2.0996200000000016</c:v>
                </c:pt>
                <c:pt idx="112">
                  <c:v>2.1196200000000016</c:v>
                </c:pt>
                <c:pt idx="113">
                  <c:v>2.1396200000000016</c:v>
                </c:pt>
                <c:pt idx="114">
                  <c:v>2.1596200000000016</c:v>
                </c:pt>
                <c:pt idx="115">
                  <c:v>2.1796200000000017</c:v>
                </c:pt>
                <c:pt idx="116">
                  <c:v>2.1996200000000017</c:v>
                </c:pt>
                <c:pt idx="117">
                  <c:v>2.2196200000000017</c:v>
                </c:pt>
                <c:pt idx="118">
                  <c:v>2.2396200000000017</c:v>
                </c:pt>
                <c:pt idx="119">
                  <c:v>2.2596200000000017</c:v>
                </c:pt>
                <c:pt idx="120">
                  <c:v>2.2796200000000018</c:v>
                </c:pt>
                <c:pt idx="121">
                  <c:v>2.2996200000000018</c:v>
                </c:pt>
                <c:pt idx="122">
                  <c:v>2.3196200000000018</c:v>
                </c:pt>
                <c:pt idx="123">
                  <c:v>2.3396200000000018</c:v>
                </c:pt>
                <c:pt idx="124">
                  <c:v>2.3596200000000018</c:v>
                </c:pt>
                <c:pt idx="125">
                  <c:v>2.3796200000000018</c:v>
                </c:pt>
                <c:pt idx="126">
                  <c:v>2.3996200000000019</c:v>
                </c:pt>
                <c:pt idx="127">
                  <c:v>2.4196200000000019</c:v>
                </c:pt>
                <c:pt idx="128">
                  <c:v>2.4396200000000019</c:v>
                </c:pt>
                <c:pt idx="129">
                  <c:v>2.4596200000000019</c:v>
                </c:pt>
                <c:pt idx="130">
                  <c:v>2.4796200000000019</c:v>
                </c:pt>
                <c:pt idx="131">
                  <c:v>2.499620000000002</c:v>
                </c:pt>
                <c:pt idx="132">
                  <c:v>2.519620000000002</c:v>
                </c:pt>
                <c:pt idx="133">
                  <c:v>2.539620000000002</c:v>
                </c:pt>
                <c:pt idx="134">
                  <c:v>2.559620000000002</c:v>
                </c:pt>
                <c:pt idx="135">
                  <c:v>2.579620000000002</c:v>
                </c:pt>
                <c:pt idx="136">
                  <c:v>2.599620000000002</c:v>
                </c:pt>
                <c:pt idx="137">
                  <c:v>2.6196200000000021</c:v>
                </c:pt>
                <c:pt idx="138">
                  <c:v>2.6396200000000021</c:v>
                </c:pt>
                <c:pt idx="139">
                  <c:v>2.6596200000000021</c:v>
                </c:pt>
                <c:pt idx="140">
                  <c:v>2.6796200000000021</c:v>
                </c:pt>
                <c:pt idx="141">
                  <c:v>2.6996200000000021</c:v>
                </c:pt>
                <c:pt idx="142">
                  <c:v>2.7196200000000021</c:v>
                </c:pt>
                <c:pt idx="143">
                  <c:v>2.7396200000000022</c:v>
                </c:pt>
                <c:pt idx="144">
                  <c:v>2.7596200000000022</c:v>
                </c:pt>
                <c:pt idx="145">
                  <c:v>2.7796200000000022</c:v>
                </c:pt>
                <c:pt idx="146">
                  <c:v>2.7996200000000022</c:v>
                </c:pt>
                <c:pt idx="147">
                  <c:v>2.8196200000000022</c:v>
                </c:pt>
                <c:pt idx="148">
                  <c:v>2.8396200000000023</c:v>
                </c:pt>
                <c:pt idx="149">
                  <c:v>2.8596200000000023</c:v>
                </c:pt>
                <c:pt idx="150">
                  <c:v>2.8796200000000023</c:v>
                </c:pt>
                <c:pt idx="151">
                  <c:v>2.8996200000000023</c:v>
                </c:pt>
                <c:pt idx="152">
                  <c:v>2.9196200000000023</c:v>
                </c:pt>
                <c:pt idx="153">
                  <c:v>2.9396200000000023</c:v>
                </c:pt>
                <c:pt idx="154">
                  <c:v>2.9596200000000024</c:v>
                </c:pt>
                <c:pt idx="155">
                  <c:v>2.9796200000000024</c:v>
                </c:pt>
                <c:pt idx="156">
                  <c:v>2.99</c:v>
                </c:pt>
                <c:pt idx="157">
                  <c:v>2.99</c:v>
                </c:pt>
                <c:pt idx="158">
                  <c:v>2.99</c:v>
                </c:pt>
                <c:pt idx="159">
                  <c:v>2.99</c:v>
                </c:pt>
                <c:pt idx="160">
                  <c:v>2.99</c:v>
                </c:pt>
                <c:pt idx="161">
                  <c:v>2.99</c:v>
                </c:pt>
                <c:pt idx="162">
                  <c:v>2.99</c:v>
                </c:pt>
                <c:pt idx="163">
                  <c:v>2.99</c:v>
                </c:pt>
                <c:pt idx="164">
                  <c:v>2.99</c:v>
                </c:pt>
                <c:pt idx="165">
                  <c:v>2.99</c:v>
                </c:pt>
                <c:pt idx="166">
                  <c:v>2.99</c:v>
                </c:pt>
                <c:pt idx="167">
                  <c:v>2.99</c:v>
                </c:pt>
                <c:pt idx="168">
                  <c:v>2.99</c:v>
                </c:pt>
                <c:pt idx="169">
                  <c:v>2.99</c:v>
                </c:pt>
                <c:pt idx="170">
                  <c:v>2.99</c:v>
                </c:pt>
                <c:pt idx="171">
                  <c:v>2.99</c:v>
                </c:pt>
                <c:pt idx="172">
                  <c:v>2.99</c:v>
                </c:pt>
                <c:pt idx="173">
                  <c:v>2.99</c:v>
                </c:pt>
                <c:pt idx="174">
                  <c:v>2.99</c:v>
                </c:pt>
                <c:pt idx="175">
                  <c:v>2.99</c:v>
                </c:pt>
                <c:pt idx="176">
                  <c:v>2.99</c:v>
                </c:pt>
                <c:pt idx="177">
                  <c:v>2.99</c:v>
                </c:pt>
                <c:pt idx="178">
                  <c:v>2.99</c:v>
                </c:pt>
                <c:pt idx="179">
                  <c:v>2.99</c:v>
                </c:pt>
                <c:pt idx="180">
                  <c:v>2.99</c:v>
                </c:pt>
                <c:pt idx="181">
                  <c:v>2.99</c:v>
                </c:pt>
                <c:pt idx="182">
                  <c:v>2.99</c:v>
                </c:pt>
                <c:pt idx="183">
                  <c:v>2.99</c:v>
                </c:pt>
                <c:pt idx="184">
                  <c:v>2.99</c:v>
                </c:pt>
                <c:pt idx="185">
                  <c:v>2.99</c:v>
                </c:pt>
                <c:pt idx="186">
                  <c:v>2.99</c:v>
                </c:pt>
                <c:pt idx="187">
                  <c:v>2.99</c:v>
                </c:pt>
                <c:pt idx="188">
                  <c:v>2.99</c:v>
                </c:pt>
                <c:pt idx="189">
                  <c:v>2.99</c:v>
                </c:pt>
                <c:pt idx="190">
                  <c:v>2.99</c:v>
                </c:pt>
                <c:pt idx="191">
                  <c:v>2.99</c:v>
                </c:pt>
                <c:pt idx="192">
                  <c:v>2.99</c:v>
                </c:pt>
                <c:pt idx="193">
                  <c:v>2.99</c:v>
                </c:pt>
                <c:pt idx="194">
                  <c:v>2.99</c:v>
                </c:pt>
                <c:pt idx="195">
                  <c:v>2.99</c:v>
                </c:pt>
                <c:pt idx="196">
                  <c:v>2.99</c:v>
                </c:pt>
                <c:pt idx="197">
                  <c:v>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9-439D-A0E9-21CEFEC7AFD4}"/>
            </c:ext>
          </c:extLst>
        </c:ser>
        <c:ser>
          <c:idx val="3"/>
          <c:order val="1"/>
          <c:tx>
            <c:strRef>
              <c:f>'25'!$AD$1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'25'!$A$2:$Z$207</c:f>
              <c:strCache>
                <c:ptCount val="61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6">
                  <c:v>1.00</c:v>
                </c:pt>
                <c:pt idx="207">
                  <c:v>1.00</c:v>
                </c:pt>
                <c:pt idx="208">
                  <c:v>1.00</c:v>
                </c:pt>
                <c:pt idx="209">
                  <c:v>1.00</c:v>
                </c:pt>
                <c:pt idx="210">
                  <c:v>1.00</c:v>
                </c:pt>
                <c:pt idx="211">
                  <c:v>1.00</c:v>
                </c:pt>
                <c:pt idx="212">
                  <c:v>1.00</c:v>
                </c:pt>
                <c:pt idx="213">
                  <c:v>1.00</c:v>
                </c:pt>
                <c:pt idx="214">
                  <c:v>1.00</c:v>
                </c:pt>
                <c:pt idx="215">
                  <c:v>1.00</c:v>
                </c:pt>
                <c:pt idx="216">
                  <c:v>1.00</c:v>
                </c:pt>
                <c:pt idx="217">
                  <c:v>1.00</c:v>
                </c:pt>
                <c:pt idx="218">
                  <c:v>1.00</c:v>
                </c:pt>
                <c:pt idx="219">
                  <c:v>1.00</c:v>
                </c:pt>
                <c:pt idx="220">
                  <c:v>1.00</c:v>
                </c:pt>
                <c:pt idx="221">
                  <c:v>1.00</c:v>
                </c:pt>
                <c:pt idx="222">
                  <c:v>1.00</c:v>
                </c:pt>
                <c:pt idx="223">
                  <c:v>1.00</c:v>
                </c:pt>
                <c:pt idx="224">
                  <c:v>1.00</c:v>
                </c:pt>
                <c:pt idx="225">
                  <c:v>1.00</c:v>
                </c:pt>
                <c:pt idx="226">
                  <c:v>1.00</c:v>
                </c:pt>
                <c:pt idx="227">
                  <c:v>1.00</c:v>
                </c:pt>
                <c:pt idx="228">
                  <c:v>1.00</c:v>
                </c:pt>
                <c:pt idx="229">
                  <c:v>1.00</c:v>
                </c:pt>
                <c:pt idx="230">
                  <c:v>1.00</c:v>
                </c:pt>
                <c:pt idx="231">
                  <c:v>1.00</c:v>
                </c:pt>
                <c:pt idx="232">
                  <c:v>1.00</c:v>
                </c:pt>
                <c:pt idx="233">
                  <c:v>1.00</c:v>
                </c:pt>
                <c:pt idx="234">
                  <c:v>1.00</c:v>
                </c:pt>
                <c:pt idx="235">
                  <c:v>1.00</c:v>
                </c:pt>
                <c:pt idx="236">
                  <c:v>1.00</c:v>
                </c:pt>
                <c:pt idx="237">
                  <c:v>1.00</c:v>
                </c:pt>
                <c:pt idx="238">
                  <c:v>1.00</c:v>
                </c:pt>
                <c:pt idx="239">
                  <c:v>1.00</c:v>
                </c:pt>
                <c:pt idx="240">
                  <c:v>1.00</c:v>
                </c:pt>
                <c:pt idx="241">
                  <c:v>1.00</c:v>
                </c:pt>
                <c:pt idx="242">
                  <c:v>1.00</c:v>
                </c:pt>
                <c:pt idx="243">
                  <c:v>1.00</c:v>
                </c:pt>
                <c:pt idx="244">
                  <c:v>1.00</c:v>
                </c:pt>
                <c:pt idx="245">
                  <c:v>1.00</c:v>
                </c:pt>
                <c:pt idx="246">
                  <c:v>1.00</c:v>
                </c:pt>
                <c:pt idx="247">
                  <c:v>1.00</c:v>
                </c:pt>
                <c:pt idx="248">
                  <c:v>1.00</c:v>
                </c:pt>
                <c:pt idx="249">
                  <c:v>1.00</c:v>
                </c:pt>
                <c:pt idx="250">
                  <c:v>1.00</c:v>
                </c:pt>
                <c:pt idx="251">
                  <c:v>1.00</c:v>
                </c:pt>
                <c:pt idx="252">
                  <c:v>1.00</c:v>
                </c:pt>
                <c:pt idx="253">
                  <c:v>1.00</c:v>
                </c:pt>
                <c:pt idx="254">
                  <c:v>1.00</c:v>
                </c:pt>
                <c:pt idx="255">
                  <c:v>1.00</c:v>
                </c:pt>
                <c:pt idx="256">
                  <c:v>1.00</c:v>
                </c:pt>
                <c:pt idx="257">
                  <c:v>1.00</c:v>
                </c:pt>
                <c:pt idx="258">
                  <c:v>1.00</c:v>
                </c:pt>
                <c:pt idx="259">
                  <c:v>1.00</c:v>
                </c:pt>
                <c:pt idx="260">
                  <c:v>1.00</c:v>
                </c:pt>
                <c:pt idx="261">
                  <c:v>1.00</c:v>
                </c:pt>
                <c:pt idx="262">
                  <c:v>1.00</c:v>
                </c:pt>
                <c:pt idx="263">
                  <c:v>1.00</c:v>
                </c:pt>
                <c:pt idx="264">
                  <c:v>1.00</c:v>
                </c:pt>
                <c:pt idx="265">
                  <c:v>1.00</c:v>
                </c:pt>
                <c:pt idx="266">
                  <c:v>1.00</c:v>
                </c:pt>
                <c:pt idx="267">
                  <c:v>1.00</c:v>
                </c:pt>
                <c:pt idx="268">
                  <c:v>1.00</c:v>
                </c:pt>
                <c:pt idx="269">
                  <c:v>1.00</c:v>
                </c:pt>
                <c:pt idx="270">
                  <c:v>1.00</c:v>
                </c:pt>
                <c:pt idx="271">
                  <c:v>1.00</c:v>
                </c:pt>
                <c:pt idx="272">
                  <c:v>1.00</c:v>
                </c:pt>
                <c:pt idx="273">
                  <c:v>1.00</c:v>
                </c:pt>
                <c:pt idx="274">
                  <c:v>1.00</c:v>
                </c:pt>
                <c:pt idx="275">
                  <c:v>1.00</c:v>
                </c:pt>
                <c:pt idx="276">
                  <c:v>1.00</c:v>
                </c:pt>
                <c:pt idx="277">
                  <c:v>1.00</c:v>
                </c:pt>
                <c:pt idx="278">
                  <c:v>1.00</c:v>
                </c:pt>
                <c:pt idx="279">
                  <c:v>1.00</c:v>
                </c:pt>
                <c:pt idx="280">
                  <c:v>1.00</c:v>
                </c:pt>
                <c:pt idx="281">
                  <c:v>1.00</c:v>
                </c:pt>
                <c:pt idx="282">
                  <c:v>1.00</c:v>
                </c:pt>
                <c:pt idx="283">
                  <c:v>1.00</c:v>
                </c:pt>
                <c:pt idx="284">
                  <c:v>1.00</c:v>
                </c:pt>
                <c:pt idx="285">
                  <c:v>1.00</c:v>
                </c:pt>
                <c:pt idx="286">
                  <c:v>1.00</c:v>
                </c:pt>
                <c:pt idx="287">
                  <c:v>1.00</c:v>
                </c:pt>
                <c:pt idx="288">
                  <c:v>1.00</c:v>
                </c:pt>
                <c:pt idx="289">
                  <c:v>1.00</c:v>
                </c:pt>
                <c:pt idx="290">
                  <c:v>1.00</c:v>
                </c:pt>
                <c:pt idx="291">
                  <c:v>1.00</c:v>
                </c:pt>
                <c:pt idx="292">
                  <c:v>1.00</c:v>
                </c:pt>
                <c:pt idx="293">
                  <c:v>1.00</c:v>
                </c:pt>
                <c:pt idx="294">
                  <c:v>1.00</c:v>
                </c:pt>
                <c:pt idx="295">
                  <c:v>1.00</c:v>
                </c:pt>
                <c:pt idx="296">
                  <c:v>1.00</c:v>
                </c:pt>
                <c:pt idx="297">
                  <c:v>1.00</c:v>
                </c:pt>
                <c:pt idx="298">
                  <c:v>1.00</c:v>
                </c:pt>
                <c:pt idx="299">
                  <c:v>1.00</c:v>
                </c:pt>
                <c:pt idx="300">
                  <c:v>1.00</c:v>
                </c:pt>
                <c:pt idx="301">
                  <c:v>1.00</c:v>
                </c:pt>
                <c:pt idx="302">
                  <c:v>1.00</c:v>
                </c:pt>
                <c:pt idx="303">
                  <c:v>1.00</c:v>
                </c:pt>
                <c:pt idx="304">
                  <c:v>1.00</c:v>
                </c:pt>
                <c:pt idx="305">
                  <c:v>1.00</c:v>
                </c:pt>
                <c:pt idx="306">
                  <c:v>1.00</c:v>
                </c:pt>
                <c:pt idx="307">
                  <c:v>1.00</c:v>
                </c:pt>
                <c:pt idx="308">
                  <c:v>1.00</c:v>
                </c:pt>
                <c:pt idx="309">
                  <c:v>1.00</c:v>
                </c:pt>
                <c:pt idx="310">
                  <c:v>1.00</c:v>
                </c:pt>
                <c:pt idx="311">
                  <c:v>1.00</c:v>
                </c:pt>
                <c:pt idx="312">
                  <c:v>1.00</c:v>
                </c:pt>
                <c:pt idx="313">
                  <c:v>1.00</c:v>
                </c:pt>
                <c:pt idx="314">
                  <c:v>1.00</c:v>
                </c:pt>
                <c:pt idx="315">
                  <c:v>1.00</c:v>
                </c:pt>
                <c:pt idx="316">
                  <c:v>0.99</c:v>
                </c:pt>
                <c:pt idx="317">
                  <c:v>0.98</c:v>
                </c:pt>
                <c:pt idx="318">
                  <c:v>0.98</c:v>
                </c:pt>
                <c:pt idx="319">
                  <c:v>0.97</c:v>
                </c:pt>
                <c:pt idx="320">
                  <c:v>0.97</c:v>
                </c:pt>
                <c:pt idx="321">
                  <c:v>0.96</c:v>
                </c:pt>
                <c:pt idx="322">
                  <c:v>0.95</c:v>
                </c:pt>
                <c:pt idx="323">
                  <c:v>0.95</c:v>
                </c:pt>
                <c:pt idx="324">
                  <c:v>0.94</c:v>
                </c:pt>
                <c:pt idx="325">
                  <c:v>0.94</c:v>
                </c:pt>
                <c:pt idx="326">
                  <c:v>0.93</c:v>
                </c:pt>
                <c:pt idx="327">
                  <c:v>0.92</c:v>
                </c:pt>
                <c:pt idx="328">
                  <c:v>0.92</c:v>
                </c:pt>
                <c:pt idx="329">
                  <c:v>0.91</c:v>
                </c:pt>
                <c:pt idx="330">
                  <c:v>0.91</c:v>
                </c:pt>
                <c:pt idx="331">
                  <c:v>0.90</c:v>
                </c:pt>
                <c:pt idx="332">
                  <c:v>0.89</c:v>
                </c:pt>
                <c:pt idx="333">
                  <c:v>0.89</c:v>
                </c:pt>
                <c:pt idx="334">
                  <c:v>0.88</c:v>
                </c:pt>
                <c:pt idx="335">
                  <c:v>0.87</c:v>
                </c:pt>
                <c:pt idx="336">
                  <c:v>0.87</c:v>
                </c:pt>
                <c:pt idx="337">
                  <c:v>0.86</c:v>
                </c:pt>
                <c:pt idx="338">
                  <c:v>0.86</c:v>
                </c:pt>
                <c:pt idx="339">
                  <c:v>0.85</c:v>
                </c:pt>
                <c:pt idx="340">
                  <c:v>0.84</c:v>
                </c:pt>
                <c:pt idx="341">
                  <c:v>0.84</c:v>
                </c:pt>
                <c:pt idx="342">
                  <c:v>0.83</c:v>
                </c:pt>
                <c:pt idx="343">
                  <c:v>0.83</c:v>
                </c:pt>
                <c:pt idx="344">
                  <c:v>0.82</c:v>
                </c:pt>
                <c:pt idx="345">
                  <c:v>0.81</c:v>
                </c:pt>
                <c:pt idx="346">
                  <c:v>0.81</c:v>
                </c:pt>
                <c:pt idx="347">
                  <c:v>0.80</c:v>
                </c:pt>
                <c:pt idx="348">
                  <c:v>0.80</c:v>
                </c:pt>
                <c:pt idx="349">
                  <c:v>0.79</c:v>
                </c:pt>
                <c:pt idx="350">
                  <c:v>0.78</c:v>
                </c:pt>
                <c:pt idx="351">
                  <c:v>0.78</c:v>
                </c:pt>
                <c:pt idx="352">
                  <c:v>0.77</c:v>
                </c:pt>
                <c:pt idx="353">
                  <c:v>0.77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0.74</c:v>
                </c:pt>
                <c:pt idx="358">
                  <c:v>0.73</c:v>
                </c:pt>
                <c:pt idx="359">
                  <c:v>0.73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0.70</c:v>
                </c:pt>
                <c:pt idx="364">
                  <c:v>0.70</c:v>
                </c:pt>
                <c:pt idx="365">
                  <c:v>0.69</c:v>
                </c:pt>
                <c:pt idx="366">
                  <c:v>0.69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0.68</c:v>
                </c:pt>
                <c:pt idx="394">
                  <c:v>0.68</c:v>
                </c:pt>
                <c:pt idx="395">
                  <c:v>0.68</c:v>
                </c:pt>
                <c:pt idx="396">
                  <c:v>0.68</c:v>
                </c:pt>
                <c:pt idx="397">
                  <c:v>0.68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12">
                  <c:v>-107.76</c:v>
                </c:pt>
                <c:pt idx="413">
                  <c:v>-108.11</c:v>
                </c:pt>
                <c:pt idx="414">
                  <c:v>-108.47</c:v>
                </c:pt>
                <c:pt idx="415">
                  <c:v>-108.83</c:v>
                </c:pt>
                <c:pt idx="416">
                  <c:v>-109.19</c:v>
                </c:pt>
                <c:pt idx="417">
                  <c:v>-109.55</c:v>
                </c:pt>
                <c:pt idx="418">
                  <c:v>-109.92</c:v>
                </c:pt>
                <c:pt idx="419">
                  <c:v>-110.30</c:v>
                </c:pt>
                <c:pt idx="420">
                  <c:v>-110.68</c:v>
                </c:pt>
                <c:pt idx="421">
                  <c:v>-111.06</c:v>
                </c:pt>
                <c:pt idx="422">
                  <c:v>-111.44</c:v>
                </c:pt>
                <c:pt idx="423">
                  <c:v>-111.84</c:v>
                </c:pt>
                <c:pt idx="424">
                  <c:v>-112.23</c:v>
                </c:pt>
                <c:pt idx="425">
                  <c:v>-112.63</c:v>
                </c:pt>
                <c:pt idx="426">
                  <c:v>-113.03</c:v>
                </c:pt>
                <c:pt idx="427">
                  <c:v>-113.44</c:v>
                </c:pt>
                <c:pt idx="428">
                  <c:v>-113.85</c:v>
                </c:pt>
                <c:pt idx="429">
                  <c:v>-114.27</c:v>
                </c:pt>
                <c:pt idx="430">
                  <c:v>-114.69</c:v>
                </c:pt>
                <c:pt idx="431">
                  <c:v>-115.12</c:v>
                </c:pt>
                <c:pt idx="432">
                  <c:v>-115.55</c:v>
                </c:pt>
                <c:pt idx="433">
                  <c:v>-115.99</c:v>
                </c:pt>
                <c:pt idx="434">
                  <c:v>-116.43</c:v>
                </c:pt>
                <c:pt idx="435">
                  <c:v>-116.88</c:v>
                </c:pt>
                <c:pt idx="436">
                  <c:v>-117.79</c:v>
                </c:pt>
                <c:pt idx="437">
                  <c:v>-118.72</c:v>
                </c:pt>
                <c:pt idx="438">
                  <c:v>-119.68</c:v>
                </c:pt>
                <c:pt idx="439">
                  <c:v>-120.65</c:v>
                </c:pt>
                <c:pt idx="440">
                  <c:v>-121.66</c:v>
                </c:pt>
                <c:pt idx="441">
                  <c:v>-122.68</c:v>
                </c:pt>
                <c:pt idx="442">
                  <c:v>-123.74</c:v>
                </c:pt>
                <c:pt idx="443">
                  <c:v>-124.82</c:v>
                </c:pt>
                <c:pt idx="444">
                  <c:v>-125.93</c:v>
                </c:pt>
                <c:pt idx="445">
                  <c:v>-127.07</c:v>
                </c:pt>
                <c:pt idx="446">
                  <c:v>-128.24</c:v>
                </c:pt>
                <c:pt idx="447">
                  <c:v>-129.44</c:v>
                </c:pt>
                <c:pt idx="448">
                  <c:v>-130.67</c:v>
                </c:pt>
                <c:pt idx="449">
                  <c:v>-131.94</c:v>
                </c:pt>
                <c:pt idx="450">
                  <c:v>-133.25</c:v>
                </c:pt>
                <c:pt idx="451">
                  <c:v>-134.59</c:v>
                </c:pt>
                <c:pt idx="452">
                  <c:v>-135.97</c:v>
                </c:pt>
                <c:pt idx="453">
                  <c:v>-137.39</c:v>
                </c:pt>
                <c:pt idx="454">
                  <c:v>-138.86</c:v>
                </c:pt>
                <c:pt idx="455">
                  <c:v>-140.37</c:v>
                </c:pt>
                <c:pt idx="456">
                  <c:v>-141.93</c:v>
                </c:pt>
                <c:pt idx="457">
                  <c:v>-143.53</c:v>
                </c:pt>
                <c:pt idx="458">
                  <c:v>-145.19</c:v>
                </c:pt>
                <c:pt idx="459">
                  <c:v>-146.90</c:v>
                </c:pt>
                <c:pt idx="460">
                  <c:v>-148.67</c:v>
                </c:pt>
                <c:pt idx="461">
                  <c:v>-150.50</c:v>
                </c:pt>
                <c:pt idx="462">
                  <c:v>-152.39</c:v>
                </c:pt>
                <c:pt idx="463">
                  <c:v>-154.34</c:v>
                </c:pt>
                <c:pt idx="464">
                  <c:v>-156.37</c:v>
                </c:pt>
                <c:pt idx="465">
                  <c:v>-158.47</c:v>
                </c:pt>
                <c:pt idx="466">
                  <c:v>-160.64</c:v>
                </c:pt>
                <c:pt idx="467">
                  <c:v>-162.90</c:v>
                </c:pt>
                <c:pt idx="468">
                  <c:v>-165.24</c:v>
                </c:pt>
                <c:pt idx="469">
                  <c:v>-167.67</c:v>
                </c:pt>
                <c:pt idx="470">
                  <c:v>-170.20</c:v>
                </c:pt>
                <c:pt idx="471">
                  <c:v>-172.84</c:v>
                </c:pt>
                <c:pt idx="472">
                  <c:v>-175.58</c:v>
                </c:pt>
                <c:pt idx="473">
                  <c:v>-178.44</c:v>
                </c:pt>
                <c:pt idx="474">
                  <c:v>-181.42</c:v>
                </c:pt>
                <c:pt idx="475">
                  <c:v>-184.53</c:v>
                </c:pt>
                <c:pt idx="476">
                  <c:v>-187.78</c:v>
                </c:pt>
                <c:pt idx="477">
                  <c:v>-191.18</c:v>
                </c:pt>
                <c:pt idx="478">
                  <c:v>-194.74</c:v>
                </c:pt>
                <c:pt idx="479">
                  <c:v>-198.47</c:v>
                </c:pt>
                <c:pt idx="480">
                  <c:v>-202.39</c:v>
                </c:pt>
                <c:pt idx="481">
                  <c:v>-206.50</c:v>
                </c:pt>
                <c:pt idx="482">
                  <c:v>-210.83</c:v>
                </c:pt>
                <c:pt idx="483">
                  <c:v>-215.39</c:v>
                </c:pt>
                <c:pt idx="484">
                  <c:v>-220.20</c:v>
                </c:pt>
                <c:pt idx="485">
                  <c:v>-225.28</c:v>
                </c:pt>
                <c:pt idx="486">
                  <c:v>-230.66</c:v>
                </c:pt>
                <c:pt idx="487">
                  <c:v>-236.36</c:v>
                </c:pt>
                <c:pt idx="488">
                  <c:v>-242.41</c:v>
                </c:pt>
                <c:pt idx="489">
                  <c:v>-248.84</c:v>
                </c:pt>
                <c:pt idx="490">
                  <c:v>-255.70</c:v>
                </c:pt>
                <c:pt idx="491">
                  <c:v>-263.02</c:v>
                </c:pt>
                <c:pt idx="492">
                  <c:v>-270.86</c:v>
                </c:pt>
                <c:pt idx="493">
                  <c:v>-279.27</c:v>
                </c:pt>
                <c:pt idx="494">
                  <c:v>-288.31</c:v>
                </c:pt>
                <c:pt idx="495">
                  <c:v>-298.06</c:v>
                </c:pt>
                <c:pt idx="496">
                  <c:v>-308.61</c:v>
                </c:pt>
                <c:pt idx="497">
                  <c:v>-320.06</c:v>
                </c:pt>
                <c:pt idx="498">
                  <c:v>-332.53</c:v>
                </c:pt>
                <c:pt idx="499">
                  <c:v>-346.17</c:v>
                </c:pt>
                <c:pt idx="500">
                  <c:v>-361.13</c:v>
                </c:pt>
                <c:pt idx="501">
                  <c:v>-377.63</c:v>
                </c:pt>
                <c:pt idx="502">
                  <c:v>-395.92</c:v>
                </c:pt>
                <c:pt idx="503">
                  <c:v>-416.31</c:v>
                </c:pt>
                <c:pt idx="504">
                  <c:v>-439.17</c:v>
                </c:pt>
                <c:pt idx="505">
                  <c:v>-465.00</c:v>
                </c:pt>
                <c:pt idx="506">
                  <c:v>-494.39</c:v>
                </c:pt>
                <c:pt idx="507">
                  <c:v>-528.15</c:v>
                </c:pt>
                <c:pt idx="508">
                  <c:v>-567.33</c:v>
                </c:pt>
                <c:pt idx="509">
                  <c:v>-613.35</c:v>
                </c:pt>
                <c:pt idx="510">
                  <c:v>-668.17</c:v>
                </c:pt>
                <c:pt idx="511">
                  <c:v>-734.58</c:v>
                </c:pt>
                <c:pt idx="512">
                  <c:v>-816.69</c:v>
                </c:pt>
                <c:pt idx="513">
                  <c:v>-920.82</c:v>
                </c:pt>
                <c:pt idx="514">
                  <c:v>-1057.19</c:v>
                </c:pt>
                <c:pt idx="515">
                  <c:v>-1243.52</c:v>
                </c:pt>
                <c:pt idx="516">
                  <c:v>-1513.42</c:v>
                </c:pt>
                <c:pt idx="517">
                  <c:v>-1939.39</c:v>
                </c:pt>
                <c:pt idx="518">
                  <c:v>-2711.82</c:v>
                </c:pt>
                <c:pt idx="519">
                  <c:v>-4543.08</c:v>
                </c:pt>
                <c:pt idx="520">
                  <c:v>-14353.73</c:v>
                </c:pt>
                <c:pt idx="521">
                  <c:v>12104.18</c:v>
                </c:pt>
                <c:pt idx="522">
                  <c:v>4223.47</c:v>
                </c:pt>
                <c:pt idx="523">
                  <c:v>2545.60</c:v>
                </c:pt>
                <c:pt idx="524">
                  <c:v>1815.41</c:v>
                </c:pt>
                <c:pt idx="525">
                  <c:v>1406.82</c:v>
                </c:pt>
                <c:pt idx="526">
                  <c:v>1145.71</c:v>
                </c:pt>
                <c:pt idx="527">
                  <c:v>964.43</c:v>
                </c:pt>
                <c:pt idx="528">
                  <c:v>831.24</c:v>
                </c:pt>
                <c:pt idx="529">
                  <c:v>729.23</c:v>
                </c:pt>
                <c:pt idx="530">
                  <c:v>648.61</c:v>
                </c:pt>
                <c:pt idx="531">
                  <c:v>583.28</c:v>
                </c:pt>
                <c:pt idx="532">
                  <c:v>529.27</c:v>
                </c:pt>
                <c:pt idx="533">
                  <c:v>483.88</c:v>
                </c:pt>
                <c:pt idx="534">
                  <c:v>445.19</c:v>
                </c:pt>
                <c:pt idx="535">
                  <c:v>411.83</c:v>
                </c:pt>
                <c:pt idx="536">
                  <c:v>382.75</c:v>
                </c:pt>
                <c:pt idx="537">
                  <c:v>357.19</c:v>
                </c:pt>
                <c:pt idx="538">
                  <c:v>334.55</c:v>
                </c:pt>
                <c:pt idx="539">
                  <c:v>314.35</c:v>
                </c:pt>
                <c:pt idx="540">
                  <c:v>296.22</c:v>
                </c:pt>
                <c:pt idx="541">
                  <c:v>279.85</c:v>
                </c:pt>
                <c:pt idx="542">
                  <c:v>265.00</c:v>
                </c:pt>
                <c:pt idx="543">
                  <c:v>251.47</c:v>
                </c:pt>
                <c:pt idx="544">
                  <c:v>239.09</c:v>
                </c:pt>
                <c:pt idx="545">
                  <c:v>227.72</c:v>
                </c:pt>
                <c:pt idx="546">
                  <c:v>217.23</c:v>
                </c:pt>
                <c:pt idx="547">
                  <c:v>207.54</c:v>
                </c:pt>
                <c:pt idx="548">
                  <c:v>198.55</c:v>
                </c:pt>
                <c:pt idx="549">
                  <c:v>190.20</c:v>
                </c:pt>
                <c:pt idx="550">
                  <c:v>182.40</c:v>
                </c:pt>
                <c:pt idx="551">
                  <c:v>175.12</c:v>
                </c:pt>
                <c:pt idx="552">
                  <c:v>168.30</c:v>
                </c:pt>
                <c:pt idx="553">
                  <c:v>161.90</c:v>
                </c:pt>
                <c:pt idx="554">
                  <c:v>155.88</c:v>
                </c:pt>
                <c:pt idx="555">
                  <c:v>150.21</c:v>
                </c:pt>
                <c:pt idx="556">
                  <c:v>144.86</c:v>
                </c:pt>
                <c:pt idx="557">
                  <c:v>139.80</c:v>
                </c:pt>
                <c:pt idx="558">
                  <c:v>135.01</c:v>
                </c:pt>
                <c:pt idx="559">
                  <c:v>130.47</c:v>
                </c:pt>
                <c:pt idx="560">
                  <c:v>126.16</c:v>
                </c:pt>
                <c:pt idx="561">
                  <c:v>122.06</c:v>
                </c:pt>
                <c:pt idx="562">
                  <c:v>118.16</c:v>
                </c:pt>
                <c:pt idx="563">
                  <c:v>114.44</c:v>
                </c:pt>
                <c:pt idx="564">
                  <c:v>110.89</c:v>
                </c:pt>
                <c:pt idx="565">
                  <c:v>107.50</c:v>
                </c:pt>
                <c:pt idx="566">
                  <c:v>104.27</c:v>
                </c:pt>
                <c:pt idx="567">
                  <c:v>101.17</c:v>
                </c:pt>
                <c:pt idx="568">
                  <c:v>98.20</c:v>
                </c:pt>
                <c:pt idx="569">
                  <c:v>95.35</c:v>
                </c:pt>
                <c:pt idx="570">
                  <c:v>92.62</c:v>
                </c:pt>
                <c:pt idx="571">
                  <c:v>89.99</c:v>
                </c:pt>
                <c:pt idx="572">
                  <c:v>87.47</c:v>
                </c:pt>
                <c:pt idx="573">
                  <c:v>86.20</c:v>
                </c:pt>
                <c:pt idx="574">
                  <c:v>86.20</c:v>
                </c:pt>
                <c:pt idx="575">
                  <c:v>86.20</c:v>
                </c:pt>
                <c:pt idx="576">
                  <c:v>86.20</c:v>
                </c:pt>
                <c:pt idx="577">
                  <c:v>86.20</c:v>
                </c:pt>
                <c:pt idx="578">
                  <c:v>86.20</c:v>
                </c:pt>
                <c:pt idx="579">
                  <c:v>86.20</c:v>
                </c:pt>
                <c:pt idx="580">
                  <c:v>86.20</c:v>
                </c:pt>
                <c:pt idx="581">
                  <c:v>86.20</c:v>
                </c:pt>
                <c:pt idx="582">
                  <c:v>86.20</c:v>
                </c:pt>
                <c:pt idx="583">
                  <c:v>86.20</c:v>
                </c:pt>
                <c:pt idx="584">
                  <c:v>86.20</c:v>
                </c:pt>
                <c:pt idx="585">
                  <c:v>86.20</c:v>
                </c:pt>
                <c:pt idx="586">
                  <c:v>86.20</c:v>
                </c:pt>
                <c:pt idx="587">
                  <c:v>86.20</c:v>
                </c:pt>
                <c:pt idx="588">
                  <c:v>86.20</c:v>
                </c:pt>
                <c:pt idx="589">
                  <c:v>86.20</c:v>
                </c:pt>
                <c:pt idx="590">
                  <c:v>86.20</c:v>
                </c:pt>
                <c:pt idx="591">
                  <c:v>86.20</c:v>
                </c:pt>
                <c:pt idx="592">
                  <c:v>86.20</c:v>
                </c:pt>
                <c:pt idx="593">
                  <c:v>86.20</c:v>
                </c:pt>
                <c:pt idx="594">
                  <c:v>86.20</c:v>
                </c:pt>
                <c:pt idx="595">
                  <c:v>86.20</c:v>
                </c:pt>
                <c:pt idx="596">
                  <c:v>86.20</c:v>
                </c:pt>
                <c:pt idx="597">
                  <c:v>86.20</c:v>
                </c:pt>
                <c:pt idx="598">
                  <c:v>86.20</c:v>
                </c:pt>
                <c:pt idx="599">
                  <c:v>86.20</c:v>
                </c:pt>
                <c:pt idx="600">
                  <c:v>86.20</c:v>
                </c:pt>
                <c:pt idx="601">
                  <c:v>86.20</c:v>
                </c:pt>
                <c:pt idx="602">
                  <c:v>86.20</c:v>
                </c:pt>
                <c:pt idx="603">
                  <c:v>86.20</c:v>
                </c:pt>
                <c:pt idx="604">
                  <c:v>86.20</c:v>
                </c:pt>
                <c:pt idx="605">
                  <c:v>86.20</c:v>
                </c:pt>
                <c:pt idx="606">
                  <c:v>86.20</c:v>
                </c:pt>
                <c:pt idx="607">
                  <c:v>86.20</c:v>
                </c:pt>
                <c:pt idx="608">
                  <c:v>86.20</c:v>
                </c:pt>
                <c:pt idx="609">
                  <c:v>86.20</c:v>
                </c:pt>
                <c:pt idx="610">
                  <c:v>86.20</c:v>
                </c:pt>
                <c:pt idx="611">
                  <c:v>86.20</c:v>
                </c:pt>
                <c:pt idx="612">
                  <c:v>86.20</c:v>
                </c:pt>
                <c:pt idx="613">
                  <c:v>86.20</c:v>
                </c:pt>
                <c:pt idx="614">
                  <c:v>86.20</c:v>
                </c:pt>
              </c:strCache>
            </c:strRef>
          </c:xVal>
          <c:yVal>
            <c:numRef>
              <c:f>'25'!$AD$2:$AD$207</c:f>
            </c:numRef>
          </c:yVal>
          <c:smooth val="1"/>
          <c:extLst>
            <c:ext xmlns:c16="http://schemas.microsoft.com/office/drawing/2014/chart" uri="{C3380CC4-5D6E-409C-BE32-E72D297353CC}">
              <c16:uniqueId val="{00000001-D6D9-439D-A0E9-21CEFEC7AFD4}"/>
            </c:ext>
          </c:extLst>
        </c:ser>
        <c:ser>
          <c:idx val="1"/>
          <c:order val="2"/>
          <c:tx>
            <c:v>30C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'30'!$D$4:$D$188</c:f>
              <c:numCache>
                <c:formatCode>h:mm:ss</c:formatCode>
                <c:ptCount val="185"/>
                <c:pt idx="0">
                  <c:v>1.1916666699107736E-4</c:v>
                </c:pt>
                <c:pt idx="1">
                  <c:v>1.7784722149372101E-4</c:v>
                </c:pt>
                <c:pt idx="2">
                  <c:v>2.3652778327232227E-4</c:v>
                </c:pt>
                <c:pt idx="3">
                  <c:v>2.8943287179572508E-4</c:v>
                </c:pt>
                <c:pt idx="4">
                  <c:v>3.4811342629836872E-4</c:v>
                </c:pt>
                <c:pt idx="5">
                  <c:v>4.0752314816927537E-4</c:v>
                </c:pt>
                <c:pt idx="6">
                  <c:v>4.6710648166481405E-4</c:v>
                </c:pt>
                <c:pt idx="7">
                  <c:v>5.2668981516035274E-4</c:v>
                </c:pt>
                <c:pt idx="8">
                  <c:v>5.80312502279412E-4</c:v>
                </c:pt>
                <c:pt idx="9">
                  <c:v>6.3989583577495068E-4</c:v>
                </c:pt>
                <c:pt idx="10">
                  <c:v>6.9947916927048936E-4</c:v>
                </c:pt>
                <c:pt idx="11">
                  <c:v>7.5310185638954863E-4</c:v>
                </c:pt>
                <c:pt idx="12">
                  <c:v>8.1232639058725908E-4</c:v>
                </c:pt>
                <c:pt idx="13">
                  <c:v>8.7190972408279777E-4</c:v>
                </c:pt>
                <c:pt idx="14">
                  <c:v>9.3149305757833645E-4</c:v>
                </c:pt>
                <c:pt idx="15">
                  <c:v>9.8511574469739571E-4</c:v>
                </c:pt>
                <c:pt idx="16">
                  <c:v>1.0446990781929344E-3</c:v>
                </c:pt>
                <c:pt idx="17">
                  <c:v>1.1042824116884731E-3</c:v>
                </c:pt>
                <c:pt idx="18">
                  <c:v>1.1579050915315747E-3</c:v>
                </c:pt>
                <c:pt idx="19">
                  <c:v>1.2167708337074146E-3</c:v>
                </c:pt>
                <c:pt idx="20">
                  <c:v>1.2754513882100582E-3</c:v>
                </c:pt>
                <c:pt idx="21">
                  <c:v>1.3341319499886595E-3</c:v>
                </c:pt>
                <c:pt idx="22">
                  <c:v>1.3928125044913031E-3</c:v>
                </c:pt>
                <c:pt idx="23">
                  <c:v>1.4518518510158174E-3</c:v>
                </c:pt>
                <c:pt idx="24">
                  <c:v>1.5054745381348766E-3</c:v>
                </c:pt>
                <c:pt idx="25">
                  <c:v>1.5650578716304153E-3</c:v>
                </c:pt>
                <c:pt idx="26">
                  <c:v>1.624641205125954E-3</c:v>
                </c:pt>
                <c:pt idx="27">
                  <c:v>1.6782754682935774E-3</c:v>
                </c:pt>
                <c:pt idx="28">
                  <c:v>1.7378588017891161E-3</c:v>
                </c:pt>
                <c:pt idx="29">
                  <c:v>1.7974421280086972E-3</c:v>
                </c:pt>
                <c:pt idx="30">
                  <c:v>1.8561226897872984E-3</c:v>
                </c:pt>
                <c:pt idx="31">
                  <c:v>1.9148032442899421E-3</c:v>
                </c:pt>
                <c:pt idx="32">
                  <c:v>1.9677083328133449E-3</c:v>
                </c:pt>
                <c:pt idx="33">
                  <c:v>2.0263888873159885E-3</c:v>
                </c:pt>
                <c:pt idx="34">
                  <c:v>2.0850694490945898E-3</c:v>
                </c:pt>
                <c:pt idx="35">
                  <c:v>2.1437500035972334E-3</c:v>
                </c:pt>
                <c:pt idx="36">
                  <c:v>2.2031481494195759E-3</c:v>
                </c:pt>
                <c:pt idx="37">
                  <c:v>2.2627314829151146E-3</c:v>
                </c:pt>
                <c:pt idx="38">
                  <c:v>2.3163541700341739E-3</c:v>
                </c:pt>
                <c:pt idx="39">
                  <c:v>2.3759375035297126E-3</c:v>
                </c:pt>
                <c:pt idx="40">
                  <c:v>2.4355208370252512E-3</c:v>
                </c:pt>
                <c:pt idx="41">
                  <c:v>2.4891435168683529E-3</c:v>
                </c:pt>
                <c:pt idx="42">
                  <c:v>2.5487268503638916E-3</c:v>
                </c:pt>
                <c:pt idx="43">
                  <c:v>2.6083101838594303E-3</c:v>
                </c:pt>
                <c:pt idx="44">
                  <c:v>2.6678935173549689E-3</c:v>
                </c:pt>
                <c:pt idx="45">
                  <c:v>2.7215277805225924E-3</c:v>
                </c:pt>
                <c:pt idx="46">
                  <c:v>2.781111114018131E-3</c:v>
                </c:pt>
                <c:pt idx="47">
                  <c:v>2.8406944475136697E-3</c:v>
                </c:pt>
                <c:pt idx="48">
                  <c:v>2.894317134632729E-3</c:v>
                </c:pt>
                <c:pt idx="49">
                  <c:v>2.9535416688304394E-3</c:v>
                </c:pt>
                <c:pt idx="50">
                  <c:v>3.0123958349577151E-3</c:v>
                </c:pt>
                <c:pt idx="51">
                  <c:v>3.0710763894603588E-3</c:v>
                </c:pt>
                <c:pt idx="52">
                  <c:v>3.1297569439630024E-3</c:v>
                </c:pt>
                <c:pt idx="53">
                  <c:v>3.1884374984656461E-3</c:v>
                </c:pt>
                <c:pt idx="54">
                  <c:v>3.2415277819382027E-3</c:v>
                </c:pt>
                <c:pt idx="55">
                  <c:v>3.3011111154337414E-3</c:v>
                </c:pt>
                <c:pt idx="56">
                  <c:v>3.36069444892928E-3</c:v>
                </c:pt>
                <c:pt idx="57">
                  <c:v>3.4202777824248187E-3</c:v>
                </c:pt>
                <c:pt idx="58">
                  <c:v>3.4739004622679204E-3</c:v>
                </c:pt>
                <c:pt idx="59">
                  <c:v>3.5334837957634591E-3</c:v>
                </c:pt>
                <c:pt idx="60">
                  <c:v>3.5925231495639309E-3</c:v>
                </c:pt>
                <c:pt idx="61">
                  <c:v>3.6459722250583582E-3</c:v>
                </c:pt>
                <c:pt idx="62">
                  <c:v>3.7046527795610018E-3</c:v>
                </c:pt>
                <c:pt idx="63">
                  <c:v>3.7633333340636455E-3</c:v>
                </c:pt>
                <c:pt idx="64">
                  <c:v>3.8220138885662891E-3</c:v>
                </c:pt>
                <c:pt idx="65">
                  <c:v>3.8806944430689327E-3</c:v>
                </c:pt>
                <c:pt idx="66">
                  <c:v>3.939375004847534E-3</c:v>
                </c:pt>
                <c:pt idx="67">
                  <c:v>3.9984143513720483E-3</c:v>
                </c:pt>
                <c:pt idx="68">
                  <c:v>4.0520370384911075E-3</c:v>
                </c:pt>
                <c:pt idx="69">
                  <c:v>4.1116203719866462E-3</c:v>
                </c:pt>
                <c:pt idx="70">
                  <c:v>4.1712037054821849E-3</c:v>
                </c:pt>
                <c:pt idx="71">
                  <c:v>4.2248263926012442E-3</c:v>
                </c:pt>
                <c:pt idx="72">
                  <c:v>4.2844097260967828E-3</c:v>
                </c:pt>
                <c:pt idx="73">
                  <c:v>4.3438194479676895E-3</c:v>
                </c:pt>
                <c:pt idx="74">
                  <c:v>4.4034027814632282E-3</c:v>
                </c:pt>
                <c:pt idx="75">
                  <c:v>4.4570254613063298E-3</c:v>
                </c:pt>
                <c:pt idx="76">
                  <c:v>4.5166087948018685E-3</c:v>
                </c:pt>
                <c:pt idx="77">
                  <c:v>4.5761921282974072E-3</c:v>
                </c:pt>
                <c:pt idx="78">
                  <c:v>4.6298148154164664E-3</c:v>
                </c:pt>
                <c:pt idx="79">
                  <c:v>4.6893981489120051E-3</c:v>
                </c:pt>
                <c:pt idx="80">
                  <c:v>4.7489814824075438E-3</c:v>
                </c:pt>
                <c:pt idx="81">
                  <c:v>4.8080324122565798E-3</c:v>
                </c:pt>
                <c:pt idx="82">
                  <c:v>4.8667129667592235E-3</c:v>
                </c:pt>
                <c:pt idx="83">
                  <c:v>4.9196064865100197E-3</c:v>
                </c:pt>
                <c:pt idx="84">
                  <c:v>4.9782870410126634E-3</c:v>
                </c:pt>
                <c:pt idx="85">
                  <c:v>5.036967595515307E-3</c:v>
                </c:pt>
                <c:pt idx="86">
                  <c:v>5.0963773173862137E-3</c:v>
                </c:pt>
                <c:pt idx="87">
                  <c:v>5.1559606508817524E-3</c:v>
                </c:pt>
                <c:pt idx="88">
                  <c:v>5.2095833380008116E-3</c:v>
                </c:pt>
                <c:pt idx="89">
                  <c:v>5.2697106511914171E-3</c:v>
                </c:pt>
                <c:pt idx="90">
                  <c:v>5.3285648173186928E-3</c:v>
                </c:pt>
                <c:pt idx="91">
                  <c:v>5.3821990732103586E-3</c:v>
                </c:pt>
                <c:pt idx="92">
                  <c:v>5.4415972263086587E-3</c:v>
                </c:pt>
                <c:pt idx="93">
                  <c:v>5.5002777808113024E-3</c:v>
                </c:pt>
                <c:pt idx="94">
                  <c:v>5.558958335313946E-3</c:v>
                </c:pt>
                <c:pt idx="95">
                  <c:v>5.6176388898165897E-3</c:v>
                </c:pt>
                <c:pt idx="96">
                  <c:v>5.6763194443192333E-3</c:v>
                </c:pt>
                <c:pt idx="97">
                  <c:v>5.7349999988218769E-3</c:v>
                </c:pt>
                <c:pt idx="98">
                  <c:v>5.7879050946212374E-3</c:v>
                </c:pt>
                <c:pt idx="99">
                  <c:v>5.847488428116776E-3</c:v>
                </c:pt>
                <c:pt idx="100">
                  <c:v>5.9067129623144865E-3</c:v>
                </c:pt>
                <c:pt idx="101">
                  <c:v>5.9662962958100252E-3</c:v>
                </c:pt>
                <c:pt idx="102">
                  <c:v>6.0197337952558883E-3</c:v>
                </c:pt>
                <c:pt idx="103">
                  <c:v>6.0793171287514269E-3</c:v>
                </c:pt>
                <c:pt idx="104">
                  <c:v>6.1389004622469656E-3</c:v>
                </c:pt>
                <c:pt idx="105">
                  <c:v>6.192534725414589E-3</c:v>
                </c:pt>
                <c:pt idx="106">
                  <c:v>6.2521180589101277E-3</c:v>
                </c:pt>
                <c:pt idx="107">
                  <c:v>6.3117013924056664E-3</c:v>
                </c:pt>
                <c:pt idx="108">
                  <c:v>6.3712847259012051E-3</c:v>
                </c:pt>
                <c:pt idx="109">
                  <c:v>6.4249074057443067E-3</c:v>
                </c:pt>
                <c:pt idx="110">
                  <c:v>6.4844907392398454E-3</c:v>
                </c:pt>
                <c:pt idx="111">
                  <c:v>6.5440740727353841E-3</c:v>
                </c:pt>
                <c:pt idx="112">
                  <c:v>6.5976967598544434E-3</c:v>
                </c:pt>
                <c:pt idx="113">
                  <c:v>6.6565625020302832E-3</c:v>
                </c:pt>
                <c:pt idx="114">
                  <c:v>6.7152430565329269E-3</c:v>
                </c:pt>
                <c:pt idx="115">
                  <c:v>6.7739236110355705E-3</c:v>
                </c:pt>
                <c:pt idx="116">
                  <c:v>6.8326041655382141E-3</c:v>
                </c:pt>
                <c:pt idx="117">
                  <c:v>6.8920023186365142E-3</c:v>
                </c:pt>
                <c:pt idx="118">
                  <c:v>6.9456249984796159E-3</c:v>
                </c:pt>
                <c:pt idx="119">
                  <c:v>7.0052083319751546E-3</c:v>
                </c:pt>
                <c:pt idx="120">
                  <c:v>7.0646180538460612E-3</c:v>
                </c:pt>
                <c:pt idx="121">
                  <c:v>7.1182407409651205E-3</c:v>
                </c:pt>
                <c:pt idx="122">
                  <c:v>7.1778240744606592E-3</c:v>
                </c:pt>
                <c:pt idx="123">
                  <c:v>7.2372222275589593E-3</c:v>
                </c:pt>
                <c:pt idx="124">
                  <c:v>7.2959027820616029E-3</c:v>
                </c:pt>
                <c:pt idx="125">
                  <c:v>7.3545833365642466E-3</c:v>
                </c:pt>
                <c:pt idx="126">
                  <c:v>7.4132638910668902E-3</c:v>
                </c:pt>
                <c:pt idx="127">
                  <c:v>7.4659953752416186E-3</c:v>
                </c:pt>
                <c:pt idx="128">
                  <c:v>7.5246759297442622E-3</c:v>
                </c:pt>
                <c:pt idx="129">
                  <c:v>7.5837152762687765E-3</c:v>
                </c:pt>
                <c:pt idx="130">
                  <c:v>7.6432986097643152E-3</c:v>
                </c:pt>
                <c:pt idx="131">
                  <c:v>7.6969212968833745E-3</c:v>
                </c:pt>
                <c:pt idx="132">
                  <c:v>7.7563194499816746E-3</c:v>
                </c:pt>
                <c:pt idx="133">
                  <c:v>7.8159027762012556E-3</c:v>
                </c:pt>
                <c:pt idx="134">
                  <c:v>7.8754861096967943E-3</c:v>
                </c:pt>
                <c:pt idx="135">
                  <c:v>7.9291203728644177E-3</c:v>
                </c:pt>
                <c:pt idx="136">
                  <c:v>7.9887037063599564E-3</c:v>
                </c:pt>
                <c:pt idx="137">
                  <c:v>8.0482870398554951E-3</c:v>
                </c:pt>
                <c:pt idx="138">
                  <c:v>8.1019097269745544E-3</c:v>
                </c:pt>
                <c:pt idx="139">
                  <c:v>8.161493060470093E-3</c:v>
                </c:pt>
                <c:pt idx="140">
                  <c:v>8.2210763939656317E-3</c:v>
                </c:pt>
                <c:pt idx="141">
                  <c:v>8.2806597274611704E-3</c:v>
                </c:pt>
                <c:pt idx="142">
                  <c:v>8.3339236152824014E-3</c:v>
                </c:pt>
                <c:pt idx="143">
                  <c:v>8.3935069487779401E-3</c:v>
                </c:pt>
                <c:pt idx="144">
                  <c:v>8.4521875032805838E-3</c:v>
                </c:pt>
                <c:pt idx="145">
                  <c:v>8.5108680577832274E-3</c:v>
                </c:pt>
                <c:pt idx="146">
                  <c:v>8.5695486122858711E-3</c:v>
                </c:pt>
                <c:pt idx="147">
                  <c:v>8.6282291667885147E-3</c:v>
                </c:pt>
                <c:pt idx="148">
                  <c:v>8.6814930546097457E-3</c:v>
                </c:pt>
                <c:pt idx="149">
                  <c:v>8.7410763881052844E-3</c:v>
                </c:pt>
                <c:pt idx="150">
                  <c:v>8.8006597216008231E-3</c:v>
                </c:pt>
                <c:pt idx="151">
                  <c:v>8.8542824087198824E-3</c:v>
                </c:pt>
                <c:pt idx="152">
                  <c:v>8.9138657422154211E-3</c:v>
                </c:pt>
                <c:pt idx="153">
                  <c:v>8.9734490757109597E-3</c:v>
                </c:pt>
                <c:pt idx="154">
                  <c:v>9.0328587975818664E-3</c:v>
                </c:pt>
                <c:pt idx="155">
                  <c:v>9.09153935208451E-3</c:v>
                </c:pt>
                <c:pt idx="156">
                  <c:v>9.1442592602106743E-3</c:v>
                </c:pt>
                <c:pt idx="157">
                  <c:v>9.2029398147133179E-3</c:v>
                </c:pt>
                <c:pt idx="158">
                  <c:v>9.2616203692159615E-3</c:v>
                </c:pt>
                <c:pt idx="159">
                  <c:v>9.3203009309945628E-3</c:v>
                </c:pt>
                <c:pt idx="160">
                  <c:v>9.3791550971218385E-3</c:v>
                </c:pt>
                <c:pt idx="161">
                  <c:v>9.4387384306173772E-3</c:v>
                </c:pt>
                <c:pt idx="162">
                  <c:v>9.492372686509043E-3</c:v>
                </c:pt>
                <c:pt idx="163">
                  <c:v>9.5519560200045817E-3</c:v>
                </c:pt>
                <c:pt idx="164">
                  <c:v>9.6115393535001203E-3</c:v>
                </c:pt>
                <c:pt idx="165">
                  <c:v>9.6651620406191796E-3</c:v>
                </c:pt>
                <c:pt idx="166">
                  <c:v>9.7247453741147183E-3</c:v>
                </c:pt>
                <c:pt idx="167">
                  <c:v>9.784328707610257E-3</c:v>
                </c:pt>
                <c:pt idx="168">
                  <c:v>9.8439120411057957E-3</c:v>
                </c:pt>
                <c:pt idx="169">
                  <c:v>9.8975347209488973E-3</c:v>
                </c:pt>
                <c:pt idx="170">
                  <c:v>9.957118054444436E-3</c:v>
                </c:pt>
                <c:pt idx="171">
                  <c:v>1.0016701387939975E-2</c:v>
                </c:pt>
                <c:pt idx="172">
                  <c:v>1.0070324075059034E-2</c:v>
                </c:pt>
                <c:pt idx="173">
                  <c:v>1.0129907408554573E-2</c:v>
                </c:pt>
                <c:pt idx="174">
                  <c:v>1.0189131942752283E-2</c:v>
                </c:pt>
                <c:pt idx="175">
                  <c:v>1.0247812504530884E-2</c:v>
                </c:pt>
                <c:pt idx="176">
                  <c:v>1.0306493059033528E-2</c:v>
                </c:pt>
                <c:pt idx="177">
                  <c:v>1.0359212967159692E-2</c:v>
                </c:pt>
                <c:pt idx="178">
                  <c:v>1.0417893521662336E-2</c:v>
                </c:pt>
                <c:pt idx="179">
                  <c:v>1.0476759263838176E-2</c:v>
                </c:pt>
                <c:pt idx="180">
                  <c:v>1.0536342597333714E-2</c:v>
                </c:pt>
                <c:pt idx="181">
                  <c:v>1.0595925930829253E-2</c:v>
                </c:pt>
                <c:pt idx="182">
                  <c:v>1.0649548610672355E-2</c:v>
                </c:pt>
                <c:pt idx="183">
                  <c:v>1.0709131944167893E-2</c:v>
                </c:pt>
                <c:pt idx="184">
                  <c:v>1.0768715277663432E-2</c:v>
                </c:pt>
              </c:numCache>
            </c:numRef>
          </c:xVal>
          <c:yVal>
            <c:numRef>
              <c:f>'30'!$I$4:$I$188</c:f>
              <c:numCache>
                <c:formatCode>0.00</c:formatCode>
                <c:ptCount val="185"/>
                <c:pt idx="0">
                  <c:v>5.654296875</c:v>
                </c:pt>
                <c:pt idx="1">
                  <c:v>5.595703125</c:v>
                </c:pt>
                <c:pt idx="2">
                  <c:v>5.537109375</c:v>
                </c:pt>
                <c:pt idx="3">
                  <c:v>5.48828125</c:v>
                </c:pt>
                <c:pt idx="4">
                  <c:v>5.439453125</c:v>
                </c:pt>
                <c:pt idx="5">
                  <c:v>5.390625</c:v>
                </c:pt>
                <c:pt idx="6">
                  <c:v>5.341796875</c:v>
                </c:pt>
                <c:pt idx="7">
                  <c:v>5.283203125</c:v>
                </c:pt>
                <c:pt idx="8">
                  <c:v>5.244140625</c:v>
                </c:pt>
                <c:pt idx="9">
                  <c:v>5.205078125</c:v>
                </c:pt>
                <c:pt idx="10">
                  <c:v>5.15625</c:v>
                </c:pt>
                <c:pt idx="11">
                  <c:v>5.1171875</c:v>
                </c:pt>
                <c:pt idx="12">
                  <c:v>5.078125</c:v>
                </c:pt>
                <c:pt idx="13">
                  <c:v>5.0390625</c:v>
                </c:pt>
                <c:pt idx="14">
                  <c:v>5</c:v>
                </c:pt>
                <c:pt idx="15">
                  <c:v>4.9609375</c:v>
                </c:pt>
                <c:pt idx="16">
                  <c:v>4.921875</c:v>
                </c:pt>
                <c:pt idx="17">
                  <c:v>4.892578125</c:v>
                </c:pt>
                <c:pt idx="18">
                  <c:v>4.853515625</c:v>
                </c:pt>
                <c:pt idx="19">
                  <c:v>4.814453125</c:v>
                </c:pt>
                <c:pt idx="20">
                  <c:v>4.78515625</c:v>
                </c:pt>
                <c:pt idx="21">
                  <c:v>4.755859375</c:v>
                </c:pt>
                <c:pt idx="22">
                  <c:v>4.716796875</c:v>
                </c:pt>
                <c:pt idx="23">
                  <c:v>4.6875</c:v>
                </c:pt>
                <c:pt idx="24">
                  <c:v>4.66796875</c:v>
                </c:pt>
                <c:pt idx="25">
                  <c:v>4.62890625</c:v>
                </c:pt>
                <c:pt idx="26">
                  <c:v>4.599609375</c:v>
                </c:pt>
                <c:pt idx="27">
                  <c:v>4.580078125</c:v>
                </c:pt>
                <c:pt idx="28">
                  <c:v>4.55078125</c:v>
                </c:pt>
                <c:pt idx="29">
                  <c:v>4.521484375</c:v>
                </c:pt>
                <c:pt idx="30">
                  <c:v>4.501953125</c:v>
                </c:pt>
                <c:pt idx="31">
                  <c:v>4.47265625</c:v>
                </c:pt>
                <c:pt idx="32">
                  <c:v>4.443359375</c:v>
                </c:pt>
                <c:pt idx="33">
                  <c:v>4.423828125</c:v>
                </c:pt>
                <c:pt idx="34">
                  <c:v>4.404296875</c:v>
                </c:pt>
                <c:pt idx="35">
                  <c:v>4.375</c:v>
                </c:pt>
                <c:pt idx="36">
                  <c:v>4.35546875</c:v>
                </c:pt>
                <c:pt idx="37">
                  <c:v>4.326171875</c:v>
                </c:pt>
                <c:pt idx="38">
                  <c:v>4.31640625</c:v>
                </c:pt>
                <c:pt idx="39">
                  <c:v>4.287109375</c:v>
                </c:pt>
                <c:pt idx="40">
                  <c:v>4.267578125</c:v>
                </c:pt>
                <c:pt idx="41">
                  <c:v>4.248046875</c:v>
                </c:pt>
                <c:pt idx="42">
                  <c:v>4.228515625</c:v>
                </c:pt>
                <c:pt idx="43">
                  <c:v>4.208984375</c:v>
                </c:pt>
                <c:pt idx="44">
                  <c:v>4.189453125</c:v>
                </c:pt>
                <c:pt idx="45">
                  <c:v>4.169921875</c:v>
                </c:pt>
                <c:pt idx="46">
                  <c:v>4.150390625</c:v>
                </c:pt>
                <c:pt idx="47">
                  <c:v>4.130859375</c:v>
                </c:pt>
                <c:pt idx="48">
                  <c:v>4.12109375</c:v>
                </c:pt>
                <c:pt idx="49">
                  <c:v>4.1015625</c:v>
                </c:pt>
                <c:pt idx="50">
                  <c:v>4.08203125</c:v>
                </c:pt>
                <c:pt idx="51">
                  <c:v>4.0625</c:v>
                </c:pt>
                <c:pt idx="52">
                  <c:v>4.04296875</c:v>
                </c:pt>
                <c:pt idx="53">
                  <c:v>4.033203125</c:v>
                </c:pt>
                <c:pt idx="54">
                  <c:v>4.013671875</c:v>
                </c:pt>
                <c:pt idx="55">
                  <c:v>4.00390625</c:v>
                </c:pt>
                <c:pt idx="56">
                  <c:v>3.984375</c:v>
                </c:pt>
                <c:pt idx="57">
                  <c:v>3.96484375</c:v>
                </c:pt>
                <c:pt idx="58">
                  <c:v>3.955078125</c:v>
                </c:pt>
                <c:pt idx="59">
                  <c:v>3.935546875</c:v>
                </c:pt>
                <c:pt idx="60">
                  <c:v>3.92578125</c:v>
                </c:pt>
                <c:pt idx="61">
                  <c:v>3.90625</c:v>
                </c:pt>
                <c:pt idx="62">
                  <c:v>3.896484375</c:v>
                </c:pt>
                <c:pt idx="63">
                  <c:v>3.88671875</c:v>
                </c:pt>
                <c:pt idx="64">
                  <c:v>3.876953125</c:v>
                </c:pt>
                <c:pt idx="65">
                  <c:v>3.857421875</c:v>
                </c:pt>
                <c:pt idx="66">
                  <c:v>3.84765625</c:v>
                </c:pt>
                <c:pt idx="67">
                  <c:v>3.828125</c:v>
                </c:pt>
                <c:pt idx="68">
                  <c:v>3.818359375</c:v>
                </c:pt>
                <c:pt idx="69">
                  <c:v>3.80859375</c:v>
                </c:pt>
                <c:pt idx="70">
                  <c:v>3.7890625</c:v>
                </c:pt>
                <c:pt idx="71">
                  <c:v>3.779296875</c:v>
                </c:pt>
                <c:pt idx="72">
                  <c:v>3.76953125</c:v>
                </c:pt>
                <c:pt idx="73">
                  <c:v>3.759765625</c:v>
                </c:pt>
                <c:pt idx="74">
                  <c:v>3.740234375</c:v>
                </c:pt>
                <c:pt idx="75">
                  <c:v>3.740234375</c:v>
                </c:pt>
                <c:pt idx="76">
                  <c:v>3.73046875</c:v>
                </c:pt>
                <c:pt idx="77">
                  <c:v>3.7109375</c:v>
                </c:pt>
                <c:pt idx="78">
                  <c:v>3.701171875</c:v>
                </c:pt>
                <c:pt idx="79">
                  <c:v>3.69140625</c:v>
                </c:pt>
                <c:pt idx="80">
                  <c:v>3.681640625</c:v>
                </c:pt>
                <c:pt idx="81">
                  <c:v>3.671875</c:v>
                </c:pt>
                <c:pt idx="82">
                  <c:v>3.662109375</c:v>
                </c:pt>
                <c:pt idx="83">
                  <c:v>3.65234375</c:v>
                </c:pt>
                <c:pt idx="84">
                  <c:v>3.642578125</c:v>
                </c:pt>
                <c:pt idx="85">
                  <c:v>3.6328125</c:v>
                </c:pt>
                <c:pt idx="86">
                  <c:v>3.623046875</c:v>
                </c:pt>
                <c:pt idx="87">
                  <c:v>3.61328125</c:v>
                </c:pt>
                <c:pt idx="88">
                  <c:v>3.603515625</c:v>
                </c:pt>
                <c:pt idx="89">
                  <c:v>3.59375</c:v>
                </c:pt>
                <c:pt idx="90">
                  <c:v>3.583984375</c:v>
                </c:pt>
                <c:pt idx="91">
                  <c:v>3.583984375</c:v>
                </c:pt>
                <c:pt idx="92">
                  <c:v>3.564453125</c:v>
                </c:pt>
                <c:pt idx="93">
                  <c:v>3.564453125</c:v>
                </c:pt>
                <c:pt idx="94">
                  <c:v>3.5546875</c:v>
                </c:pt>
                <c:pt idx="95">
                  <c:v>3.544921875</c:v>
                </c:pt>
                <c:pt idx="96">
                  <c:v>3.53515625</c:v>
                </c:pt>
                <c:pt idx="97">
                  <c:v>3.525390625</c:v>
                </c:pt>
                <c:pt idx="98">
                  <c:v>3.515625</c:v>
                </c:pt>
                <c:pt idx="99">
                  <c:v>3.515625</c:v>
                </c:pt>
                <c:pt idx="100">
                  <c:v>3.505859375</c:v>
                </c:pt>
                <c:pt idx="101">
                  <c:v>3.486328125</c:v>
                </c:pt>
                <c:pt idx="102">
                  <c:v>3.486328125</c:v>
                </c:pt>
                <c:pt idx="103">
                  <c:v>3.4765625</c:v>
                </c:pt>
                <c:pt idx="104">
                  <c:v>3.4765625</c:v>
                </c:pt>
                <c:pt idx="105">
                  <c:v>3.45703125</c:v>
                </c:pt>
                <c:pt idx="106">
                  <c:v>3.45703125</c:v>
                </c:pt>
                <c:pt idx="107">
                  <c:v>3.447265625</c:v>
                </c:pt>
                <c:pt idx="108">
                  <c:v>3.4375</c:v>
                </c:pt>
                <c:pt idx="109">
                  <c:v>3.4375</c:v>
                </c:pt>
                <c:pt idx="110">
                  <c:v>3.427734375</c:v>
                </c:pt>
                <c:pt idx="111">
                  <c:v>3.41796875</c:v>
                </c:pt>
                <c:pt idx="112">
                  <c:v>3.41796875</c:v>
                </c:pt>
                <c:pt idx="113">
                  <c:v>3.408203125</c:v>
                </c:pt>
                <c:pt idx="114">
                  <c:v>3.3984375</c:v>
                </c:pt>
                <c:pt idx="115">
                  <c:v>3.388671875</c:v>
                </c:pt>
                <c:pt idx="116">
                  <c:v>3.388671875</c:v>
                </c:pt>
                <c:pt idx="117">
                  <c:v>3.37890625</c:v>
                </c:pt>
                <c:pt idx="118">
                  <c:v>3.369140625</c:v>
                </c:pt>
                <c:pt idx="119">
                  <c:v>3.369140625</c:v>
                </c:pt>
                <c:pt idx="120">
                  <c:v>3.359375</c:v>
                </c:pt>
                <c:pt idx="121">
                  <c:v>3.349609375</c:v>
                </c:pt>
                <c:pt idx="122">
                  <c:v>3.349609375</c:v>
                </c:pt>
                <c:pt idx="123">
                  <c:v>3.33984375</c:v>
                </c:pt>
                <c:pt idx="124">
                  <c:v>3.33984375</c:v>
                </c:pt>
                <c:pt idx="125">
                  <c:v>3.330078125</c:v>
                </c:pt>
                <c:pt idx="126">
                  <c:v>3.3203125</c:v>
                </c:pt>
                <c:pt idx="127">
                  <c:v>3.3203125</c:v>
                </c:pt>
                <c:pt idx="128">
                  <c:v>3.3203125</c:v>
                </c:pt>
                <c:pt idx="129">
                  <c:v>3.310546875</c:v>
                </c:pt>
                <c:pt idx="130">
                  <c:v>3.30078125</c:v>
                </c:pt>
                <c:pt idx="131">
                  <c:v>3.30078125</c:v>
                </c:pt>
                <c:pt idx="132">
                  <c:v>3.291015625</c:v>
                </c:pt>
                <c:pt idx="133">
                  <c:v>3.28125</c:v>
                </c:pt>
                <c:pt idx="134">
                  <c:v>3.28125</c:v>
                </c:pt>
                <c:pt idx="135">
                  <c:v>3.271484375</c:v>
                </c:pt>
                <c:pt idx="136">
                  <c:v>3.271484375</c:v>
                </c:pt>
                <c:pt idx="137">
                  <c:v>3.26171875</c:v>
                </c:pt>
                <c:pt idx="138">
                  <c:v>3.26171875</c:v>
                </c:pt>
                <c:pt idx="139">
                  <c:v>3.251953125</c:v>
                </c:pt>
                <c:pt idx="140">
                  <c:v>3.251953125</c:v>
                </c:pt>
                <c:pt idx="141">
                  <c:v>3.2421875</c:v>
                </c:pt>
                <c:pt idx="142">
                  <c:v>3.2421875</c:v>
                </c:pt>
                <c:pt idx="143">
                  <c:v>3.232421875</c:v>
                </c:pt>
                <c:pt idx="144">
                  <c:v>3.22265625</c:v>
                </c:pt>
                <c:pt idx="145">
                  <c:v>3.22265625</c:v>
                </c:pt>
                <c:pt idx="146">
                  <c:v>3.22265625</c:v>
                </c:pt>
                <c:pt idx="147">
                  <c:v>3.212890625</c:v>
                </c:pt>
                <c:pt idx="148">
                  <c:v>3.212890625</c:v>
                </c:pt>
                <c:pt idx="149">
                  <c:v>3.203125</c:v>
                </c:pt>
                <c:pt idx="150">
                  <c:v>3.203125</c:v>
                </c:pt>
                <c:pt idx="151">
                  <c:v>3.203125</c:v>
                </c:pt>
                <c:pt idx="152">
                  <c:v>3.193359375</c:v>
                </c:pt>
                <c:pt idx="153">
                  <c:v>3.18359375</c:v>
                </c:pt>
                <c:pt idx="154">
                  <c:v>3.18359375</c:v>
                </c:pt>
                <c:pt idx="155">
                  <c:v>3.173828125</c:v>
                </c:pt>
                <c:pt idx="156">
                  <c:v>3.173828125</c:v>
                </c:pt>
                <c:pt idx="157">
                  <c:v>3.173828125</c:v>
                </c:pt>
                <c:pt idx="158">
                  <c:v>3.1640625</c:v>
                </c:pt>
                <c:pt idx="159">
                  <c:v>3.1640625</c:v>
                </c:pt>
                <c:pt idx="160">
                  <c:v>3.154296875</c:v>
                </c:pt>
                <c:pt idx="161">
                  <c:v>3.154296875</c:v>
                </c:pt>
                <c:pt idx="162">
                  <c:v>3.154296875</c:v>
                </c:pt>
                <c:pt idx="163">
                  <c:v>3.14453125</c:v>
                </c:pt>
                <c:pt idx="164">
                  <c:v>3.14453125</c:v>
                </c:pt>
                <c:pt idx="165">
                  <c:v>3.134765625</c:v>
                </c:pt>
                <c:pt idx="166">
                  <c:v>3.134765625</c:v>
                </c:pt>
                <c:pt idx="167">
                  <c:v>3.134765625</c:v>
                </c:pt>
                <c:pt idx="168">
                  <c:v>3.125</c:v>
                </c:pt>
                <c:pt idx="169">
                  <c:v>3.125</c:v>
                </c:pt>
                <c:pt idx="170">
                  <c:v>3.115234375</c:v>
                </c:pt>
                <c:pt idx="171">
                  <c:v>3.115234375</c:v>
                </c:pt>
                <c:pt idx="172">
                  <c:v>3.115234375</c:v>
                </c:pt>
                <c:pt idx="173">
                  <c:v>3.10546875</c:v>
                </c:pt>
                <c:pt idx="174">
                  <c:v>3.10546875</c:v>
                </c:pt>
                <c:pt idx="175">
                  <c:v>3.095703125</c:v>
                </c:pt>
                <c:pt idx="176">
                  <c:v>3.095703125</c:v>
                </c:pt>
                <c:pt idx="177">
                  <c:v>3.095703125</c:v>
                </c:pt>
                <c:pt idx="178">
                  <c:v>3.0859375</c:v>
                </c:pt>
                <c:pt idx="179">
                  <c:v>3.0859375</c:v>
                </c:pt>
                <c:pt idx="180">
                  <c:v>3.0859375</c:v>
                </c:pt>
                <c:pt idx="181">
                  <c:v>3.076171875</c:v>
                </c:pt>
                <c:pt idx="182">
                  <c:v>3.076171875</c:v>
                </c:pt>
                <c:pt idx="183">
                  <c:v>3.076171875</c:v>
                </c:pt>
                <c:pt idx="184">
                  <c:v>3.076171875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D9-439D-A0E9-21CEFEC7AFD4}"/>
            </c:ext>
          </c:extLst>
        </c:ser>
        <c:ser>
          <c:idx val="2"/>
          <c:order val="3"/>
          <c:tx>
            <c:v>35C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'35'!$D$2:$D$189</c:f>
              <c:numCache>
                <c:formatCode>h:mm:ss</c:formatCode>
                <c:ptCount val="188"/>
                <c:pt idx="0">
                  <c:v>1.9791623344644904E-6</c:v>
                </c:pt>
                <c:pt idx="1">
                  <c:v>6.1388884205371141E-5</c:v>
                </c:pt>
                <c:pt idx="2">
                  <c:v>1.2078703730367124E-4</c:v>
                </c:pt>
                <c:pt idx="3">
                  <c:v>1.7369212582707405E-4</c:v>
                </c:pt>
                <c:pt idx="4">
                  <c:v>2.323726803297177E-4</c:v>
                </c:pt>
                <c:pt idx="5">
                  <c:v>2.9105323483236134E-4</c:v>
                </c:pt>
                <c:pt idx="6">
                  <c:v>3.497337966109626E-4</c:v>
                </c:pt>
                <c:pt idx="7">
                  <c:v>4.0841435111360624E-4</c:v>
                </c:pt>
                <c:pt idx="8">
                  <c:v>4.676388853113167E-4</c:v>
                </c:pt>
                <c:pt idx="9">
                  <c:v>5.2126157243037596E-4</c:v>
                </c:pt>
                <c:pt idx="10">
                  <c:v>5.8084490592591465E-4</c:v>
                </c:pt>
                <c:pt idx="11">
                  <c:v>6.4042823942145333E-4</c:v>
                </c:pt>
                <c:pt idx="12">
                  <c:v>7.0001157291699201E-4</c:v>
                </c:pt>
                <c:pt idx="13">
                  <c:v>7.5327546073822305E-4</c:v>
                </c:pt>
                <c:pt idx="14">
                  <c:v>8.1285879423376173E-4</c:v>
                </c:pt>
                <c:pt idx="15">
                  <c:v>8.7244212772930041E-4</c:v>
                </c:pt>
                <c:pt idx="16">
                  <c:v>9.2606481484835967E-4</c:v>
                </c:pt>
                <c:pt idx="17">
                  <c:v>9.8564814834389836E-4</c:v>
                </c:pt>
                <c:pt idx="18">
                  <c:v>1.045231481839437E-3</c:v>
                </c:pt>
                <c:pt idx="19">
                  <c:v>1.1048148080590181E-3</c:v>
                </c:pt>
                <c:pt idx="20">
                  <c:v>1.1584490712266415E-3</c:v>
                </c:pt>
                <c:pt idx="21">
                  <c:v>1.2180324047221802E-3</c:v>
                </c:pt>
                <c:pt idx="22">
                  <c:v>1.2770717585226521E-3</c:v>
                </c:pt>
                <c:pt idx="23">
                  <c:v>1.3357523130252957E-3</c:v>
                </c:pt>
                <c:pt idx="24">
                  <c:v>1.3944328675279394E-3</c:v>
                </c:pt>
                <c:pt idx="25">
                  <c:v>1.4473379633272998E-3</c:v>
                </c:pt>
                <c:pt idx="26">
                  <c:v>1.5060185178299434E-3</c:v>
                </c:pt>
                <c:pt idx="27">
                  <c:v>1.5652314759790897E-3</c:v>
                </c:pt>
                <c:pt idx="28">
                  <c:v>1.6248148094746284E-3</c:v>
                </c:pt>
                <c:pt idx="29">
                  <c:v>1.6838657393236645E-3</c:v>
                </c:pt>
                <c:pt idx="30">
                  <c:v>1.7373032387695275E-3</c:v>
                </c:pt>
                <c:pt idx="31">
                  <c:v>1.7968865722650662E-3</c:v>
                </c:pt>
                <c:pt idx="32">
                  <c:v>1.8564699057606049E-3</c:v>
                </c:pt>
                <c:pt idx="33">
                  <c:v>1.9097337935818359E-3</c:v>
                </c:pt>
                <c:pt idx="34">
                  <c:v>1.9684143480844796E-3</c:v>
                </c:pt>
                <c:pt idx="35">
                  <c:v>2.0270949025871232E-3</c:v>
                </c:pt>
                <c:pt idx="36">
                  <c:v>2.0857754570897669E-3</c:v>
                </c:pt>
                <c:pt idx="37">
                  <c:v>2.1444560188683681E-3</c:v>
                </c:pt>
                <c:pt idx="38">
                  <c:v>2.2031365733710118E-3</c:v>
                </c:pt>
                <c:pt idx="39">
                  <c:v>2.262175919895526E-3</c:v>
                </c:pt>
                <c:pt idx="40">
                  <c:v>2.3158101830631495E-3</c:v>
                </c:pt>
                <c:pt idx="41">
                  <c:v>2.3753935165586881E-3</c:v>
                </c:pt>
                <c:pt idx="42">
                  <c:v>2.4349768500542268E-3</c:v>
                </c:pt>
                <c:pt idx="43">
                  <c:v>2.4885995371732861E-3</c:v>
                </c:pt>
                <c:pt idx="44">
                  <c:v>2.5481828706688248E-3</c:v>
                </c:pt>
                <c:pt idx="45">
                  <c:v>2.6077662041643634E-3</c:v>
                </c:pt>
                <c:pt idx="46">
                  <c:v>2.6673495303839445E-3</c:v>
                </c:pt>
                <c:pt idx="47">
                  <c:v>2.7209722175030038E-3</c:v>
                </c:pt>
                <c:pt idx="48">
                  <c:v>2.7805555509985425E-3</c:v>
                </c:pt>
                <c:pt idx="49">
                  <c:v>2.8397800924722105E-3</c:v>
                </c:pt>
                <c:pt idx="50">
                  <c:v>2.8993634259677492E-3</c:v>
                </c:pt>
                <c:pt idx="51">
                  <c:v>2.9529861058108509E-3</c:v>
                </c:pt>
                <c:pt idx="52">
                  <c:v>3.0125694393063895E-3</c:v>
                </c:pt>
                <c:pt idx="53">
                  <c:v>3.0721527728019282E-3</c:v>
                </c:pt>
                <c:pt idx="54">
                  <c:v>3.1256018482963555E-3</c:v>
                </c:pt>
                <c:pt idx="55">
                  <c:v>3.1842824027989991E-3</c:v>
                </c:pt>
                <c:pt idx="56">
                  <c:v>3.2429629573016427E-3</c:v>
                </c:pt>
                <c:pt idx="57">
                  <c:v>3.3016435118042864E-3</c:v>
                </c:pt>
                <c:pt idx="58">
                  <c:v>3.3608680532779545E-3</c:v>
                </c:pt>
                <c:pt idx="59">
                  <c:v>3.4144907403970137E-3</c:v>
                </c:pt>
                <c:pt idx="60">
                  <c:v>3.4738888862193562E-3</c:v>
                </c:pt>
                <c:pt idx="61">
                  <c:v>3.5334722197148949E-3</c:v>
                </c:pt>
                <c:pt idx="62">
                  <c:v>3.5930555532104336E-3</c:v>
                </c:pt>
                <c:pt idx="63">
                  <c:v>3.6466782403294928E-3</c:v>
                </c:pt>
                <c:pt idx="64">
                  <c:v>3.7062731425976381E-3</c:v>
                </c:pt>
                <c:pt idx="65">
                  <c:v>3.7649536971002817E-3</c:v>
                </c:pt>
                <c:pt idx="66">
                  <c:v>3.823634258878883E-3</c:v>
                </c:pt>
                <c:pt idx="67">
                  <c:v>3.8823148133815266E-3</c:v>
                </c:pt>
                <c:pt idx="68">
                  <c:v>3.9409953678841703E-3</c:v>
                </c:pt>
                <c:pt idx="69">
                  <c:v>3.9937152760103345E-3</c:v>
                </c:pt>
                <c:pt idx="70">
                  <c:v>4.0525694421376102E-3</c:v>
                </c:pt>
                <c:pt idx="71">
                  <c:v>4.1121527756331488E-3</c:v>
                </c:pt>
                <c:pt idx="72">
                  <c:v>4.1717361091286875E-3</c:v>
                </c:pt>
                <c:pt idx="73">
                  <c:v>4.2253703650203533E-3</c:v>
                </c:pt>
                <c:pt idx="74">
                  <c:v>4.284953698515892E-3</c:v>
                </c:pt>
                <c:pt idx="75">
                  <c:v>4.3445370320114307E-3</c:v>
                </c:pt>
                <c:pt idx="76">
                  <c:v>4.39815971913049E-3</c:v>
                </c:pt>
                <c:pt idx="77">
                  <c:v>4.4575578649528325E-3</c:v>
                </c:pt>
                <c:pt idx="78">
                  <c:v>4.5171411984483711E-3</c:v>
                </c:pt>
                <c:pt idx="79">
                  <c:v>4.576180552248843E-3</c:v>
                </c:pt>
                <c:pt idx="80">
                  <c:v>4.6298148081405088E-3</c:v>
                </c:pt>
                <c:pt idx="81">
                  <c:v>4.6893981416360475E-3</c:v>
                </c:pt>
                <c:pt idx="82">
                  <c:v>4.7486111070611514E-3</c:v>
                </c:pt>
                <c:pt idx="83">
                  <c:v>4.8080208289320581E-3</c:v>
                </c:pt>
                <c:pt idx="84">
                  <c:v>4.8616435160511173E-3</c:v>
                </c:pt>
                <c:pt idx="85">
                  <c:v>4.9208680502488278E-3</c:v>
                </c:pt>
                <c:pt idx="86">
                  <c:v>4.9799074040492997E-3</c:v>
                </c:pt>
                <c:pt idx="87">
                  <c:v>5.0385879585519433E-3</c:v>
                </c:pt>
                <c:pt idx="88">
                  <c:v>5.0972685130545869E-3</c:v>
                </c:pt>
                <c:pt idx="89">
                  <c:v>5.150532400875818E-3</c:v>
                </c:pt>
                <c:pt idx="90">
                  <c:v>5.2101157343713567E-3</c:v>
                </c:pt>
                <c:pt idx="91">
                  <c:v>5.2696990678668953E-3</c:v>
                </c:pt>
                <c:pt idx="92">
                  <c:v>5.329282401362434E-3</c:v>
                </c:pt>
                <c:pt idx="93">
                  <c:v>5.3829050884814933E-3</c:v>
                </c:pt>
                <c:pt idx="94">
                  <c:v>5.4423148103523999E-3</c:v>
                </c:pt>
                <c:pt idx="95">
                  <c:v>5.5018981438479386E-3</c:v>
                </c:pt>
                <c:pt idx="96">
                  <c:v>5.5605786983505823E-3</c:v>
                </c:pt>
                <c:pt idx="97">
                  <c:v>5.6192592528532259E-3</c:v>
                </c:pt>
                <c:pt idx="98">
                  <c:v>5.6719791609793901E-3</c:v>
                </c:pt>
                <c:pt idx="99">
                  <c:v>5.7306597154820338E-3</c:v>
                </c:pt>
                <c:pt idx="100">
                  <c:v>5.789340277260635E-3</c:v>
                </c:pt>
                <c:pt idx="101">
                  <c:v>5.8480208317632787E-3</c:v>
                </c:pt>
                <c:pt idx="102">
                  <c:v>5.9076041652588174E-3</c:v>
                </c:pt>
                <c:pt idx="103">
                  <c:v>5.961226845101919E-3</c:v>
                </c:pt>
                <c:pt idx="104">
                  <c:v>6.0208101785974577E-3</c:v>
                </c:pt>
                <c:pt idx="105">
                  <c:v>6.0803935120929964E-3</c:v>
                </c:pt>
                <c:pt idx="106">
                  <c:v>6.139803233963903E-3</c:v>
                </c:pt>
                <c:pt idx="107">
                  <c:v>6.1932407406857237E-3</c:v>
                </c:pt>
                <c:pt idx="108">
                  <c:v>6.2528240741812624E-3</c:v>
                </c:pt>
                <c:pt idx="109">
                  <c:v>6.3124074076768011E-3</c:v>
                </c:pt>
                <c:pt idx="110">
                  <c:v>6.3658564758952707E-3</c:v>
                </c:pt>
                <c:pt idx="111">
                  <c:v>6.4254398093908094E-3</c:v>
                </c:pt>
                <c:pt idx="112">
                  <c:v>6.4850231428863481E-3</c:v>
                </c:pt>
                <c:pt idx="113">
                  <c:v>6.5446064763818868E-3</c:v>
                </c:pt>
                <c:pt idx="114">
                  <c:v>6.598229163500946E-3</c:v>
                </c:pt>
                <c:pt idx="115">
                  <c:v>6.6578124969964847E-3</c:v>
                </c:pt>
                <c:pt idx="116">
                  <c:v>6.7168518507969566E-3</c:v>
                </c:pt>
                <c:pt idx="117">
                  <c:v>6.7755324052996002E-3</c:v>
                </c:pt>
                <c:pt idx="118">
                  <c:v>6.8342129598022439E-3</c:v>
                </c:pt>
                <c:pt idx="119">
                  <c:v>6.8869444439769723E-3</c:v>
                </c:pt>
                <c:pt idx="120">
                  <c:v>6.9459837905014865E-3</c:v>
                </c:pt>
                <c:pt idx="121">
                  <c:v>7.0055671239970252E-3</c:v>
                </c:pt>
                <c:pt idx="122">
                  <c:v>7.0651504574925639E-3</c:v>
                </c:pt>
                <c:pt idx="123">
                  <c:v>7.1187731446116231E-3</c:v>
                </c:pt>
                <c:pt idx="124">
                  <c:v>7.1783564781071618E-3</c:v>
                </c:pt>
                <c:pt idx="125">
                  <c:v>7.2379398116027005E-3</c:v>
                </c:pt>
                <c:pt idx="126">
                  <c:v>7.2975231450982392E-3</c:v>
                </c:pt>
                <c:pt idx="127">
                  <c:v>7.3502430532244034E-3</c:v>
                </c:pt>
                <c:pt idx="128">
                  <c:v>7.4089236077270471E-3</c:v>
                </c:pt>
                <c:pt idx="129">
                  <c:v>7.4676041622296907E-3</c:v>
                </c:pt>
                <c:pt idx="130">
                  <c:v>7.5262847167323343E-3</c:v>
                </c:pt>
                <c:pt idx="131">
                  <c:v>7.584965271234978E-3</c:v>
                </c:pt>
                <c:pt idx="132">
                  <c:v>7.6436458330135792E-3</c:v>
                </c:pt>
                <c:pt idx="133">
                  <c:v>7.6972800889052451E-3</c:v>
                </c:pt>
                <c:pt idx="134">
                  <c:v>7.7568634224007837E-3</c:v>
                </c:pt>
                <c:pt idx="135">
                  <c:v>7.8160763878258877E-3</c:v>
                </c:pt>
                <c:pt idx="136">
                  <c:v>7.8756597213214263E-3</c:v>
                </c:pt>
                <c:pt idx="137">
                  <c:v>7.9292939772130921E-3</c:v>
                </c:pt>
                <c:pt idx="138">
                  <c:v>7.9888773107086308E-3</c:v>
                </c:pt>
                <c:pt idx="139">
                  <c:v>8.0482754565309733E-3</c:v>
                </c:pt>
                <c:pt idx="140">
                  <c:v>8.1018981436500326E-3</c:v>
                </c:pt>
                <c:pt idx="141">
                  <c:v>8.1614814771455713E-3</c:v>
                </c:pt>
                <c:pt idx="142">
                  <c:v>8.2210648106411099E-3</c:v>
                </c:pt>
                <c:pt idx="143">
                  <c:v>8.2806481441366486E-3</c:v>
                </c:pt>
                <c:pt idx="144">
                  <c:v>8.3342708312557079E-3</c:v>
                </c:pt>
                <c:pt idx="145">
                  <c:v>8.3938541647512466E-3</c:v>
                </c:pt>
                <c:pt idx="146">
                  <c:v>8.4532638866221532E-3</c:v>
                </c:pt>
                <c:pt idx="147">
                  <c:v>8.5124884208198637E-3</c:v>
                </c:pt>
                <c:pt idx="148">
                  <c:v>8.5652083289460279E-3</c:v>
                </c:pt>
                <c:pt idx="149">
                  <c:v>8.6238888834486715E-3</c:v>
                </c:pt>
                <c:pt idx="150">
                  <c:v>8.6827430495759472E-3</c:v>
                </c:pt>
                <c:pt idx="151">
                  <c:v>8.7416087917517871E-3</c:v>
                </c:pt>
                <c:pt idx="152">
                  <c:v>8.8010069448500872E-3</c:v>
                </c:pt>
                <c:pt idx="153">
                  <c:v>8.854641200741753E-3</c:v>
                </c:pt>
                <c:pt idx="154">
                  <c:v>8.9142245342372917E-3</c:v>
                </c:pt>
                <c:pt idx="155">
                  <c:v>8.9738078677328303E-3</c:v>
                </c:pt>
                <c:pt idx="156">
                  <c:v>9.033391201228369E-3</c:v>
                </c:pt>
                <c:pt idx="157">
                  <c:v>9.0870138883474283E-3</c:v>
                </c:pt>
                <c:pt idx="158">
                  <c:v>9.1460532348719425E-3</c:v>
                </c:pt>
                <c:pt idx="159">
                  <c:v>9.2047337966505438E-3</c:v>
                </c:pt>
                <c:pt idx="160">
                  <c:v>9.2634143511531875E-3</c:v>
                </c:pt>
                <c:pt idx="161">
                  <c:v>9.3220949056558311E-3</c:v>
                </c:pt>
                <c:pt idx="162">
                  <c:v>9.3749999941792339E-3</c:v>
                </c:pt>
                <c:pt idx="163">
                  <c:v>9.4336805559578352E-3</c:v>
                </c:pt>
                <c:pt idx="164">
                  <c:v>9.4927199024823494E-3</c:v>
                </c:pt>
                <c:pt idx="165">
                  <c:v>9.5523032359778881E-3</c:v>
                </c:pt>
                <c:pt idx="166">
                  <c:v>9.6117129578487948E-3</c:v>
                </c:pt>
                <c:pt idx="167">
                  <c:v>9.665335644967854E-3</c:v>
                </c:pt>
                <c:pt idx="168">
                  <c:v>9.7249189784633927E-3</c:v>
                </c:pt>
                <c:pt idx="169">
                  <c:v>9.7845023119589314E-3</c:v>
                </c:pt>
                <c:pt idx="170">
                  <c:v>9.8381249990779907E-3</c:v>
                </c:pt>
                <c:pt idx="171">
                  <c:v>9.8973495332757011E-3</c:v>
                </c:pt>
                <c:pt idx="172">
                  <c:v>9.9569328667712398E-3</c:v>
                </c:pt>
                <c:pt idx="173">
                  <c:v>1.0016516200266778E-2</c:v>
                </c:pt>
                <c:pt idx="174">
                  <c:v>1.0069953699712642E-2</c:v>
                </c:pt>
                <c:pt idx="175">
                  <c:v>1.012953703320818E-2</c:v>
                </c:pt>
                <c:pt idx="176">
                  <c:v>1.0189120366703719E-2</c:v>
                </c:pt>
                <c:pt idx="177">
                  <c:v>1.0248715276247822E-2</c:v>
                </c:pt>
                <c:pt idx="178">
                  <c:v>1.0302337963366881E-2</c:v>
                </c:pt>
                <c:pt idx="179">
                  <c:v>1.0361018517869525E-2</c:v>
                </c:pt>
                <c:pt idx="180">
                  <c:v>1.0419699072372168E-2</c:v>
                </c:pt>
                <c:pt idx="181">
                  <c:v>1.0478379626874812E-2</c:v>
                </c:pt>
                <c:pt idx="182">
                  <c:v>1.0537060181377456E-2</c:v>
                </c:pt>
                <c:pt idx="183">
                  <c:v>1.0590497680823319E-2</c:v>
                </c:pt>
                <c:pt idx="184">
                  <c:v>1.0650081014318857E-2</c:v>
                </c:pt>
                <c:pt idx="185">
                  <c:v>1.0709664347814396E-2</c:v>
                </c:pt>
                <c:pt idx="186">
                  <c:v>1.0769247681309935E-2</c:v>
                </c:pt>
                <c:pt idx="187">
                  <c:v>1.0822881944477558E-2</c:v>
                </c:pt>
              </c:numCache>
            </c:numRef>
          </c:xVal>
          <c:yVal>
            <c:numRef>
              <c:f>'35'!$I$2:$I$189</c:f>
              <c:numCache>
                <c:formatCode>0.00</c:formatCode>
                <c:ptCount val="188"/>
                <c:pt idx="0">
                  <c:v>6.103515625</c:v>
                </c:pt>
                <c:pt idx="1">
                  <c:v>6.015625</c:v>
                </c:pt>
                <c:pt idx="2">
                  <c:v>5.9375</c:v>
                </c:pt>
                <c:pt idx="3">
                  <c:v>5.869140625</c:v>
                </c:pt>
                <c:pt idx="4">
                  <c:v>5.80078125</c:v>
                </c:pt>
                <c:pt idx="5">
                  <c:v>5.732421875</c:v>
                </c:pt>
                <c:pt idx="6">
                  <c:v>5.6640625</c:v>
                </c:pt>
                <c:pt idx="7">
                  <c:v>5.60546875</c:v>
                </c:pt>
                <c:pt idx="8">
                  <c:v>5.537109375</c:v>
                </c:pt>
                <c:pt idx="9">
                  <c:v>5.48828125</c:v>
                </c:pt>
                <c:pt idx="10">
                  <c:v>5.4296875</c:v>
                </c:pt>
                <c:pt idx="11">
                  <c:v>5.37109375</c:v>
                </c:pt>
                <c:pt idx="12">
                  <c:v>5.322265625</c:v>
                </c:pt>
                <c:pt idx="13">
                  <c:v>5.2734375</c:v>
                </c:pt>
                <c:pt idx="14">
                  <c:v>5.224609375</c:v>
                </c:pt>
                <c:pt idx="15">
                  <c:v>5.17578125</c:v>
                </c:pt>
                <c:pt idx="16">
                  <c:v>5.13671875</c:v>
                </c:pt>
                <c:pt idx="17">
                  <c:v>5.087890625</c:v>
                </c:pt>
                <c:pt idx="18">
                  <c:v>5.048828125</c:v>
                </c:pt>
                <c:pt idx="19">
                  <c:v>5</c:v>
                </c:pt>
                <c:pt idx="20">
                  <c:v>4.9609375</c:v>
                </c:pt>
                <c:pt idx="21">
                  <c:v>4.931640625</c:v>
                </c:pt>
                <c:pt idx="22">
                  <c:v>4.892578125</c:v>
                </c:pt>
                <c:pt idx="23">
                  <c:v>4.853515625</c:v>
                </c:pt>
                <c:pt idx="24">
                  <c:v>4.814453125</c:v>
                </c:pt>
                <c:pt idx="25">
                  <c:v>4.78515625</c:v>
                </c:pt>
                <c:pt idx="26">
                  <c:v>4.755859375</c:v>
                </c:pt>
                <c:pt idx="27">
                  <c:v>4.716796875</c:v>
                </c:pt>
                <c:pt idx="28">
                  <c:v>4.6875</c:v>
                </c:pt>
                <c:pt idx="29">
                  <c:v>4.658203125</c:v>
                </c:pt>
                <c:pt idx="30">
                  <c:v>4.62890625</c:v>
                </c:pt>
                <c:pt idx="31">
                  <c:v>4.599609375</c:v>
                </c:pt>
                <c:pt idx="32">
                  <c:v>4.5703125</c:v>
                </c:pt>
                <c:pt idx="33">
                  <c:v>4.55078125</c:v>
                </c:pt>
                <c:pt idx="34">
                  <c:v>4.521484375</c:v>
                </c:pt>
                <c:pt idx="35">
                  <c:v>4.4921875</c:v>
                </c:pt>
                <c:pt idx="36">
                  <c:v>4.47265625</c:v>
                </c:pt>
                <c:pt idx="37">
                  <c:v>4.443359375</c:v>
                </c:pt>
                <c:pt idx="38">
                  <c:v>4.423828125</c:v>
                </c:pt>
                <c:pt idx="39">
                  <c:v>4.39453125</c:v>
                </c:pt>
                <c:pt idx="40">
                  <c:v>4.375</c:v>
                </c:pt>
                <c:pt idx="41">
                  <c:v>4.345703125</c:v>
                </c:pt>
                <c:pt idx="42">
                  <c:v>4.326171875</c:v>
                </c:pt>
                <c:pt idx="43">
                  <c:v>4.306640625</c:v>
                </c:pt>
                <c:pt idx="44">
                  <c:v>4.287109375</c:v>
                </c:pt>
                <c:pt idx="45">
                  <c:v>4.267578125</c:v>
                </c:pt>
                <c:pt idx="46">
                  <c:v>4.248046875</c:v>
                </c:pt>
                <c:pt idx="47">
                  <c:v>4.228515625</c:v>
                </c:pt>
                <c:pt idx="48">
                  <c:v>4.208984375</c:v>
                </c:pt>
                <c:pt idx="49">
                  <c:v>4.189453125</c:v>
                </c:pt>
                <c:pt idx="50">
                  <c:v>4.169921875</c:v>
                </c:pt>
                <c:pt idx="51">
                  <c:v>4.150390625</c:v>
                </c:pt>
                <c:pt idx="52">
                  <c:v>4.130859375</c:v>
                </c:pt>
                <c:pt idx="53">
                  <c:v>4.12109375</c:v>
                </c:pt>
                <c:pt idx="54">
                  <c:v>4.1015625</c:v>
                </c:pt>
                <c:pt idx="55">
                  <c:v>4.08203125</c:v>
                </c:pt>
                <c:pt idx="56">
                  <c:v>4.072265625</c:v>
                </c:pt>
                <c:pt idx="57">
                  <c:v>4.052734375</c:v>
                </c:pt>
                <c:pt idx="58">
                  <c:v>4.033203125</c:v>
                </c:pt>
                <c:pt idx="59">
                  <c:v>4.0234375</c:v>
                </c:pt>
                <c:pt idx="60">
                  <c:v>4.013671875</c:v>
                </c:pt>
                <c:pt idx="61">
                  <c:v>3.994140625</c:v>
                </c:pt>
                <c:pt idx="62">
                  <c:v>3.984375</c:v>
                </c:pt>
                <c:pt idx="63">
                  <c:v>3.96484375</c:v>
                </c:pt>
                <c:pt idx="64">
                  <c:v>3.955078125</c:v>
                </c:pt>
                <c:pt idx="65">
                  <c:v>3.935546875</c:v>
                </c:pt>
                <c:pt idx="66">
                  <c:v>3.92578125</c:v>
                </c:pt>
                <c:pt idx="67">
                  <c:v>3.916015625</c:v>
                </c:pt>
                <c:pt idx="68">
                  <c:v>3.896484375</c:v>
                </c:pt>
                <c:pt idx="69">
                  <c:v>3.88671875</c:v>
                </c:pt>
                <c:pt idx="70">
                  <c:v>3.876953125</c:v>
                </c:pt>
                <c:pt idx="71">
                  <c:v>3.8671875</c:v>
                </c:pt>
                <c:pt idx="72">
                  <c:v>3.84765625</c:v>
                </c:pt>
                <c:pt idx="73">
                  <c:v>3.84765625</c:v>
                </c:pt>
                <c:pt idx="74">
                  <c:v>3.828125</c:v>
                </c:pt>
                <c:pt idx="75">
                  <c:v>3.818359375</c:v>
                </c:pt>
                <c:pt idx="76">
                  <c:v>3.80859375</c:v>
                </c:pt>
                <c:pt idx="77">
                  <c:v>3.798828125</c:v>
                </c:pt>
                <c:pt idx="78">
                  <c:v>3.7890625</c:v>
                </c:pt>
                <c:pt idx="79">
                  <c:v>3.779296875</c:v>
                </c:pt>
                <c:pt idx="80">
                  <c:v>3.759765625</c:v>
                </c:pt>
                <c:pt idx="81">
                  <c:v>3.75</c:v>
                </c:pt>
                <c:pt idx="82">
                  <c:v>3.740234375</c:v>
                </c:pt>
                <c:pt idx="83">
                  <c:v>3.73046875</c:v>
                </c:pt>
                <c:pt idx="84">
                  <c:v>3.720703125</c:v>
                </c:pt>
                <c:pt idx="85">
                  <c:v>3.720703125</c:v>
                </c:pt>
                <c:pt idx="86">
                  <c:v>3.701171875</c:v>
                </c:pt>
                <c:pt idx="87">
                  <c:v>3.701171875</c:v>
                </c:pt>
                <c:pt idx="88">
                  <c:v>3.69140625</c:v>
                </c:pt>
                <c:pt idx="89">
                  <c:v>3.681640625</c:v>
                </c:pt>
                <c:pt idx="90">
                  <c:v>3.671875</c:v>
                </c:pt>
                <c:pt idx="91">
                  <c:v>3.662109375</c:v>
                </c:pt>
                <c:pt idx="92">
                  <c:v>3.65234375</c:v>
                </c:pt>
                <c:pt idx="93">
                  <c:v>3.642578125</c:v>
                </c:pt>
                <c:pt idx="94">
                  <c:v>3.6328125</c:v>
                </c:pt>
                <c:pt idx="95">
                  <c:v>3.623046875</c:v>
                </c:pt>
                <c:pt idx="96">
                  <c:v>3.61328125</c:v>
                </c:pt>
                <c:pt idx="97">
                  <c:v>3.61328125</c:v>
                </c:pt>
                <c:pt idx="98">
                  <c:v>3.603515625</c:v>
                </c:pt>
                <c:pt idx="99">
                  <c:v>3.59375</c:v>
                </c:pt>
                <c:pt idx="100">
                  <c:v>3.583984375</c:v>
                </c:pt>
                <c:pt idx="101">
                  <c:v>3.583984375</c:v>
                </c:pt>
                <c:pt idx="102">
                  <c:v>3.57421875</c:v>
                </c:pt>
                <c:pt idx="103">
                  <c:v>3.564453125</c:v>
                </c:pt>
                <c:pt idx="104">
                  <c:v>3.5546875</c:v>
                </c:pt>
                <c:pt idx="105">
                  <c:v>3.5546875</c:v>
                </c:pt>
                <c:pt idx="106">
                  <c:v>3.544921875</c:v>
                </c:pt>
                <c:pt idx="107">
                  <c:v>3.53515625</c:v>
                </c:pt>
                <c:pt idx="108">
                  <c:v>3.53515625</c:v>
                </c:pt>
                <c:pt idx="109">
                  <c:v>3.525390625</c:v>
                </c:pt>
                <c:pt idx="110">
                  <c:v>3.525390625</c:v>
                </c:pt>
                <c:pt idx="111">
                  <c:v>3.505859375</c:v>
                </c:pt>
                <c:pt idx="112">
                  <c:v>3.505859375</c:v>
                </c:pt>
                <c:pt idx="113">
                  <c:v>3.49609375</c:v>
                </c:pt>
                <c:pt idx="114">
                  <c:v>3.49609375</c:v>
                </c:pt>
                <c:pt idx="115">
                  <c:v>3.486328125</c:v>
                </c:pt>
                <c:pt idx="116">
                  <c:v>3.4765625</c:v>
                </c:pt>
                <c:pt idx="117">
                  <c:v>3.4765625</c:v>
                </c:pt>
                <c:pt idx="118">
                  <c:v>3.466796875</c:v>
                </c:pt>
                <c:pt idx="119">
                  <c:v>3.466796875</c:v>
                </c:pt>
                <c:pt idx="120">
                  <c:v>3.45703125</c:v>
                </c:pt>
                <c:pt idx="121">
                  <c:v>3.447265625</c:v>
                </c:pt>
                <c:pt idx="122">
                  <c:v>3.447265625</c:v>
                </c:pt>
                <c:pt idx="123">
                  <c:v>3.4375</c:v>
                </c:pt>
                <c:pt idx="124">
                  <c:v>3.427734375</c:v>
                </c:pt>
                <c:pt idx="125">
                  <c:v>3.427734375</c:v>
                </c:pt>
                <c:pt idx="126">
                  <c:v>3.41796875</c:v>
                </c:pt>
                <c:pt idx="127">
                  <c:v>3.41796875</c:v>
                </c:pt>
                <c:pt idx="128">
                  <c:v>3.408203125</c:v>
                </c:pt>
                <c:pt idx="129">
                  <c:v>3.408203125</c:v>
                </c:pt>
                <c:pt idx="130">
                  <c:v>3.3984375</c:v>
                </c:pt>
                <c:pt idx="131">
                  <c:v>3.3984375</c:v>
                </c:pt>
                <c:pt idx="132">
                  <c:v>3.388671875</c:v>
                </c:pt>
                <c:pt idx="133">
                  <c:v>3.388671875</c:v>
                </c:pt>
                <c:pt idx="134">
                  <c:v>3.37890625</c:v>
                </c:pt>
                <c:pt idx="135">
                  <c:v>3.37890625</c:v>
                </c:pt>
                <c:pt idx="136">
                  <c:v>3.369140625</c:v>
                </c:pt>
                <c:pt idx="137">
                  <c:v>3.369140625</c:v>
                </c:pt>
                <c:pt idx="138">
                  <c:v>3.359375</c:v>
                </c:pt>
                <c:pt idx="139">
                  <c:v>3.359375</c:v>
                </c:pt>
                <c:pt idx="140">
                  <c:v>3.349609375</c:v>
                </c:pt>
                <c:pt idx="141">
                  <c:v>3.349609375</c:v>
                </c:pt>
                <c:pt idx="142">
                  <c:v>3.349609375</c:v>
                </c:pt>
                <c:pt idx="143">
                  <c:v>3.33984375</c:v>
                </c:pt>
                <c:pt idx="144">
                  <c:v>3.33984375</c:v>
                </c:pt>
                <c:pt idx="145">
                  <c:v>3.330078125</c:v>
                </c:pt>
                <c:pt idx="146">
                  <c:v>3.330078125</c:v>
                </c:pt>
                <c:pt idx="147">
                  <c:v>3.3203125</c:v>
                </c:pt>
                <c:pt idx="148">
                  <c:v>3.3203125</c:v>
                </c:pt>
                <c:pt idx="149">
                  <c:v>3.310546875</c:v>
                </c:pt>
                <c:pt idx="150">
                  <c:v>3.310546875</c:v>
                </c:pt>
                <c:pt idx="151">
                  <c:v>3.30078125</c:v>
                </c:pt>
                <c:pt idx="152">
                  <c:v>3.30078125</c:v>
                </c:pt>
                <c:pt idx="153">
                  <c:v>3.30078125</c:v>
                </c:pt>
                <c:pt idx="154">
                  <c:v>3.291015625</c:v>
                </c:pt>
                <c:pt idx="155">
                  <c:v>3.291015625</c:v>
                </c:pt>
                <c:pt idx="156">
                  <c:v>3.28125</c:v>
                </c:pt>
                <c:pt idx="157">
                  <c:v>3.28125</c:v>
                </c:pt>
                <c:pt idx="158">
                  <c:v>3.28125</c:v>
                </c:pt>
                <c:pt idx="159">
                  <c:v>3.271484375</c:v>
                </c:pt>
                <c:pt idx="160">
                  <c:v>3.271484375</c:v>
                </c:pt>
                <c:pt idx="161">
                  <c:v>3.26171875</c:v>
                </c:pt>
                <c:pt idx="162">
                  <c:v>3.26171875</c:v>
                </c:pt>
                <c:pt idx="163">
                  <c:v>3.26171875</c:v>
                </c:pt>
                <c:pt idx="164">
                  <c:v>3.251953125</c:v>
                </c:pt>
                <c:pt idx="165">
                  <c:v>3.251953125</c:v>
                </c:pt>
                <c:pt idx="166">
                  <c:v>3.2421875</c:v>
                </c:pt>
                <c:pt idx="167">
                  <c:v>3.2421875</c:v>
                </c:pt>
                <c:pt idx="168">
                  <c:v>3.232421875</c:v>
                </c:pt>
                <c:pt idx="169">
                  <c:v>3.232421875</c:v>
                </c:pt>
                <c:pt idx="170">
                  <c:v>3.232421875</c:v>
                </c:pt>
                <c:pt idx="171">
                  <c:v>3.232421875</c:v>
                </c:pt>
                <c:pt idx="172">
                  <c:v>3.232421875</c:v>
                </c:pt>
                <c:pt idx="173">
                  <c:v>3.22265625</c:v>
                </c:pt>
                <c:pt idx="174">
                  <c:v>3.22265625</c:v>
                </c:pt>
                <c:pt idx="175">
                  <c:v>3.22265625</c:v>
                </c:pt>
                <c:pt idx="176">
                  <c:v>3.212890625</c:v>
                </c:pt>
                <c:pt idx="177">
                  <c:v>3.212890625</c:v>
                </c:pt>
                <c:pt idx="178">
                  <c:v>3.203125</c:v>
                </c:pt>
                <c:pt idx="179">
                  <c:v>3.203125</c:v>
                </c:pt>
                <c:pt idx="180">
                  <c:v>3.203125</c:v>
                </c:pt>
                <c:pt idx="181">
                  <c:v>3.203125</c:v>
                </c:pt>
                <c:pt idx="182">
                  <c:v>3.193359375</c:v>
                </c:pt>
                <c:pt idx="183">
                  <c:v>3.193359375</c:v>
                </c:pt>
                <c:pt idx="184">
                  <c:v>3.193359375</c:v>
                </c:pt>
                <c:pt idx="185">
                  <c:v>3.193359375</c:v>
                </c:pt>
                <c:pt idx="186">
                  <c:v>3.18359375</c:v>
                </c:pt>
                <c:pt idx="187">
                  <c:v>3.18359375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D9-439D-A0E9-21CEFEC7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04344"/>
        <c:axId val="517002704"/>
      </c:scatterChart>
      <c:valAx>
        <c:axId val="51700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2704"/>
        <c:crosses val="autoZero"/>
        <c:crossBetween val="midCat"/>
      </c:valAx>
      <c:valAx>
        <c:axId val="517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</a:t>
                </a:r>
                <a:r>
                  <a:rPr lang="en-AU" baseline="0"/>
                  <a:t> Conductivity mS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4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Reaction Rate</a:t>
            </a:r>
            <a:r>
              <a:rPr lang="en-AU" baseline="0"/>
              <a:t> Constant, k</a:t>
            </a:r>
            <a:endParaRPr lang="en-AU"/>
          </a:p>
        </c:rich>
      </c:tx>
      <c:layout>
        <c:manualLayout>
          <c:xMode val="edge"/>
          <c:yMode val="edge"/>
          <c:x val="0.34807558085523521"/>
          <c:y val="2.384823441124393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solidFill>
                  <a:srgbClr val="8080FF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8622538119029522"/>
                  <c:y val="-0.58658052850555387"/>
                </c:manualLayout>
              </c:layout>
              <c:numFmt formatCode="General" sourceLinked="0"/>
            </c:trendlineLbl>
          </c:trendline>
          <c:yVal>
            <c:numRef>
              <c:f>'25'!$Y$111:$Y$204</c:f>
              <c:numCache>
                <c:formatCode>0.00</c:formatCode>
                <c:ptCount val="94"/>
                <c:pt idx="0">
                  <c:v>12104.177449167209</c:v>
                </c:pt>
                <c:pt idx="1">
                  <c:v>4223.4652822840708</c:v>
                </c:pt>
                <c:pt idx="2">
                  <c:v>2545.5962219598086</c:v>
                </c:pt>
                <c:pt idx="3">
                  <c:v>1815.4080768144263</c:v>
                </c:pt>
                <c:pt idx="4">
                  <c:v>1406.8178815238764</c:v>
                </c:pt>
                <c:pt idx="5">
                  <c:v>1145.7065511640403</c:v>
                </c:pt>
                <c:pt idx="6">
                  <c:v>964.43357284817944</c:v>
                </c:pt>
                <c:pt idx="7">
                  <c:v>831.23723644078473</c:v>
                </c:pt>
                <c:pt idx="8">
                  <c:v>729.2307692307636</c:v>
                </c:pt>
                <c:pt idx="9">
                  <c:v>648.60706424902662</c:v>
                </c:pt>
                <c:pt idx="10">
                  <c:v>583.28052366947713</c:v>
                </c:pt>
                <c:pt idx="11">
                  <c:v>529.27475955289549</c:v>
                </c:pt>
                <c:pt idx="12">
                  <c:v>483.88166812853547</c:v>
                </c:pt>
                <c:pt idx="13">
                  <c:v>445.19311719961377</c:v>
                </c:pt>
                <c:pt idx="14">
                  <c:v>411.82587167319832</c:v>
                </c:pt>
                <c:pt idx="15">
                  <c:v>382.75271861527392</c:v>
                </c:pt>
                <c:pt idx="16">
                  <c:v>357.19484916268527</c:v>
                </c:pt>
                <c:pt idx="17">
                  <c:v>334.55105182144541</c:v>
                </c:pt>
                <c:pt idx="18">
                  <c:v>314.34981931934516</c:v>
                </c:pt>
                <c:pt idx="19">
                  <c:v>296.21616089248113</c:v>
                </c:pt>
                <c:pt idx="20">
                  <c:v>279.84810866072627</c:v>
                </c:pt>
                <c:pt idx="21">
                  <c:v>264.99976788449851</c:v>
                </c:pt>
                <c:pt idx="22">
                  <c:v>251.46887893172351</c:v>
                </c:pt>
                <c:pt idx="23">
                  <c:v>239.08754938192868</c:v>
                </c:pt>
                <c:pt idx="24">
                  <c:v>227.71525202721895</c:v>
                </c:pt>
                <c:pt idx="25">
                  <c:v>217.23346775772222</c:v>
                </c:pt>
                <c:pt idx="26">
                  <c:v>207.54153950491619</c:v>
                </c:pt>
                <c:pt idx="27">
                  <c:v>198.55342943248186</c:v>
                </c:pt>
                <c:pt idx="28">
                  <c:v>190.19515784310224</c:v>
                </c:pt>
                <c:pt idx="29">
                  <c:v>182.4027622626175</c:v>
                </c:pt>
                <c:pt idx="30">
                  <c:v>175.12065747683397</c:v>
                </c:pt>
                <c:pt idx="31">
                  <c:v>168.30030753622216</c:v>
                </c:pt>
                <c:pt idx="32">
                  <c:v>161.89914262007883</c:v>
                </c:pt>
                <c:pt idx="33">
                  <c:v>155.87966965803</c:v>
                </c:pt>
                <c:pt idx="34">
                  <c:v>150.20873744245927</c:v>
                </c:pt>
                <c:pt idx="35">
                  <c:v>144.85692580400055</c:v>
                </c:pt>
                <c:pt idx="36">
                  <c:v>139.79803508387801</c:v>
                </c:pt>
                <c:pt idx="37">
                  <c:v>135.00865720145933</c:v>
                </c:pt>
                <c:pt idx="38">
                  <c:v>130.46781349731418</c:v>
                </c:pt>
                <c:pt idx="39">
                  <c:v>126.15664753041106</c:v>
                </c:pt>
                <c:pt idx="40">
                  <c:v>122.05816334081511</c:v>
                </c:pt>
                <c:pt idx="41">
                  <c:v>118.1570015165736</c:v>
                </c:pt>
                <c:pt idx="42">
                  <c:v>114.43924684422053</c:v>
                </c:pt>
                <c:pt idx="43">
                  <c:v>110.89226246526226</c:v>
                </c:pt>
                <c:pt idx="44">
                  <c:v>107.50454637300433</c:v>
                </c:pt>
                <c:pt idx="45">
                  <c:v>104.26560681583594</c:v>
                </c:pt>
                <c:pt idx="46">
                  <c:v>101.16585376334815</c:v>
                </c:pt>
                <c:pt idx="47">
                  <c:v>98.196504070170676</c:v>
                </c:pt>
                <c:pt idx="48">
                  <c:v>95.349498362208962</c:v>
                </c:pt>
                <c:pt idx="49">
                  <c:v>92.617427988938189</c:v>
                </c:pt>
                <c:pt idx="50">
                  <c:v>89.993470647592758</c:v>
                </c:pt>
                <c:pt idx="51">
                  <c:v>87.471333501484011</c:v>
                </c:pt>
                <c:pt idx="52">
                  <c:v>86.200537840952734</c:v>
                </c:pt>
                <c:pt idx="53">
                  <c:v>86.200537840952734</c:v>
                </c:pt>
                <c:pt idx="54">
                  <c:v>86.200537840952734</c:v>
                </c:pt>
                <c:pt idx="55">
                  <c:v>86.200537840952734</c:v>
                </c:pt>
                <c:pt idx="56">
                  <c:v>86.200537840952734</c:v>
                </c:pt>
                <c:pt idx="57">
                  <c:v>86.200537840952734</c:v>
                </c:pt>
                <c:pt idx="58">
                  <c:v>86.200537840952734</c:v>
                </c:pt>
                <c:pt idx="59">
                  <c:v>86.200537840952734</c:v>
                </c:pt>
                <c:pt idx="60">
                  <c:v>86.200537840952734</c:v>
                </c:pt>
                <c:pt idx="61">
                  <c:v>86.200537840952734</c:v>
                </c:pt>
                <c:pt idx="62">
                  <c:v>86.200537840952734</c:v>
                </c:pt>
                <c:pt idx="63">
                  <c:v>86.200537840952734</c:v>
                </c:pt>
                <c:pt idx="64">
                  <c:v>86.200537840952734</c:v>
                </c:pt>
                <c:pt idx="65">
                  <c:v>86.200537840952734</c:v>
                </c:pt>
                <c:pt idx="66">
                  <c:v>86.200537840952734</c:v>
                </c:pt>
                <c:pt idx="67">
                  <c:v>86.200537840952734</c:v>
                </c:pt>
                <c:pt idx="68">
                  <c:v>86.200537840952734</c:v>
                </c:pt>
                <c:pt idx="69">
                  <c:v>86.200537840952734</c:v>
                </c:pt>
                <c:pt idx="70">
                  <c:v>86.200537840952734</c:v>
                </c:pt>
                <c:pt idx="71">
                  <c:v>86.200537840952734</c:v>
                </c:pt>
                <c:pt idx="72">
                  <c:v>86.200537840952734</c:v>
                </c:pt>
                <c:pt idx="73">
                  <c:v>86.200537840952734</c:v>
                </c:pt>
                <c:pt idx="74">
                  <c:v>86.200537840952734</c:v>
                </c:pt>
                <c:pt idx="75">
                  <c:v>86.200537840952734</c:v>
                </c:pt>
                <c:pt idx="76">
                  <c:v>86.200537840952734</c:v>
                </c:pt>
                <c:pt idx="77">
                  <c:v>86.200537840952734</c:v>
                </c:pt>
                <c:pt idx="78">
                  <c:v>86.200537840952734</c:v>
                </c:pt>
                <c:pt idx="79">
                  <c:v>86.200537840952734</c:v>
                </c:pt>
                <c:pt idx="80">
                  <c:v>86.200537840952734</c:v>
                </c:pt>
                <c:pt idx="81">
                  <c:v>86.200537840952734</c:v>
                </c:pt>
                <c:pt idx="82">
                  <c:v>86.200537840952734</c:v>
                </c:pt>
                <c:pt idx="83">
                  <c:v>86.200537840952734</c:v>
                </c:pt>
                <c:pt idx="84">
                  <c:v>86.200537840952734</c:v>
                </c:pt>
                <c:pt idx="85">
                  <c:v>86.200537840952734</c:v>
                </c:pt>
                <c:pt idx="86">
                  <c:v>86.200537840952734</c:v>
                </c:pt>
                <c:pt idx="87">
                  <c:v>86.200537840952734</c:v>
                </c:pt>
                <c:pt idx="88">
                  <c:v>86.200537840952734</c:v>
                </c:pt>
                <c:pt idx="89">
                  <c:v>86.200537840952734</c:v>
                </c:pt>
                <c:pt idx="90">
                  <c:v>86.200537840952734</c:v>
                </c:pt>
                <c:pt idx="91">
                  <c:v>86.200537840952734</c:v>
                </c:pt>
                <c:pt idx="92">
                  <c:v>86.200537840952734</c:v>
                </c:pt>
                <c:pt idx="93">
                  <c:v>86.200537840952734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2-4AAC-BB60-E8BD8FBA0CAD}"/>
            </c:ext>
          </c:extLst>
        </c:ser>
        <c:ser>
          <c:idx val="1"/>
          <c:order val="1"/>
          <c:tx>
            <c:v>30C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4284768516104255E-2"/>
                  <c:y val="-0.45151758077501131"/>
                </c:manualLayout>
              </c:layout>
              <c:numFmt formatCode="General" sourceLinked="0"/>
            </c:trendlineLbl>
          </c:trendline>
          <c:yVal>
            <c:numRef>
              <c:f>'30'!$Y$4:$Y$188</c:f>
              <c:numCache>
                <c:formatCode>0.00</c:formatCode>
                <c:ptCount val="185"/>
                <c:pt idx="0">
                  <c:v>0.32401678118381927</c:v>
                </c:pt>
                <c:pt idx="1">
                  <c:v>1.0192654822255727</c:v>
                </c:pt>
                <c:pt idx="2">
                  <c:v>1.7389091256143967</c:v>
                </c:pt>
                <c:pt idx="3">
                  <c:v>2.3581872427866366</c:v>
                </c:pt>
                <c:pt idx="4">
                  <c:v>2.9961185130637595</c:v>
                </c:pt>
                <c:pt idx="5">
                  <c:v>3.653558594881519</c:v>
                </c:pt>
                <c:pt idx="6">
                  <c:v>4.3314162937433451</c:v>
                </c:pt>
                <c:pt idx="7">
                  <c:v>5.1731614225576275</c:v>
                </c:pt>
                <c:pt idx="8">
                  <c:v>5.7523110517144351</c:v>
                </c:pt>
                <c:pt idx="9">
                  <c:v>6.3465037003020388</c:v>
                </c:pt>
                <c:pt idx="10">
                  <c:v>7.1113063755724273</c:v>
                </c:pt>
                <c:pt idx="11">
                  <c:v>7.7415653856527085</c:v>
                </c:pt>
                <c:pt idx="12">
                  <c:v>8.3889163694427928</c:v>
                </c:pt>
                <c:pt idx="13">
                  <c:v>9.0540641591266073</c:v>
                </c:pt>
                <c:pt idx="14">
                  <c:v>9.7377528811503336</c:v>
                </c:pt>
                <c:pt idx="15">
                  <c:v>10.440768733236549</c:v>
                </c:pt>
                <c:pt idx="16">
                  <c:v>11.163943000284464</c:v>
                </c:pt>
                <c:pt idx="17">
                  <c:v>11.720079908265511</c:v>
                </c:pt>
                <c:pt idx="18">
                  <c:v>12.48067916173034</c:v>
                </c:pt>
                <c:pt idx="19">
                  <c:v>13.263983168734171</c:v>
                </c:pt>
                <c:pt idx="20">
                  <c:v>13.866979667050687</c:v>
                </c:pt>
                <c:pt idx="21">
                  <c:v>14.483785431010386</c:v>
                </c:pt>
                <c:pt idx="22">
                  <c:v>15.328506807534749</c:v>
                </c:pt>
                <c:pt idx="23">
                  <c:v>15.979439402457654</c:v>
                </c:pt>
                <c:pt idx="24">
                  <c:v>16.42197077208348</c:v>
                </c:pt>
                <c:pt idx="25">
                  <c:v>17.328360625820913</c:v>
                </c:pt>
                <c:pt idx="26">
                  <c:v>18.027496978818579</c:v>
                </c:pt>
                <c:pt idx="27">
                  <c:v>18.50313906167829</c:v>
                </c:pt>
                <c:pt idx="28">
                  <c:v>19.231404541676302</c:v>
                </c:pt>
                <c:pt idx="29">
                  <c:v>19.978029927165331</c:v>
                </c:pt>
                <c:pt idx="30">
                  <c:v>20.486325897742216</c:v>
                </c:pt>
                <c:pt idx="31">
                  <c:v>21.265131559069069</c:v>
                </c:pt>
                <c:pt idx="32">
                  <c:v>22.064254200759954</c:v>
                </c:pt>
                <c:pt idx="33">
                  <c:v>22.608685888483919</c:v>
                </c:pt>
                <c:pt idx="34">
                  <c:v>23.162753685367154</c:v>
                </c:pt>
                <c:pt idx="35">
                  <c:v>24.012490241998456</c:v>
                </c:pt>
                <c:pt idx="36">
                  <c:v>24.591798023208355</c:v>
                </c:pt>
                <c:pt idx="37">
                  <c:v>25.480690330412692</c:v>
                </c:pt>
                <c:pt idx="38">
                  <c:v>25.782449558628809</c:v>
                </c:pt>
                <c:pt idx="39">
                  <c:v>26.704648599827458</c:v>
                </c:pt>
                <c:pt idx="40">
                  <c:v>27.333948186309524</c:v>
                </c:pt>
                <c:pt idx="41">
                  <c:v>27.975234632504336</c:v>
                </c:pt>
                <c:pt idx="42">
                  <c:v>28.628853719062956</c:v>
                </c:pt>
                <c:pt idx="43">
                  <c:v>29.295164655240736</c:v>
                </c:pt>
                <c:pt idx="44">
                  <c:v>29.974540737173523</c:v>
                </c:pt>
                <c:pt idx="45">
                  <c:v>30.66737004526022</c:v>
                </c:pt>
                <c:pt idx="46">
                  <c:v>31.374056183388848</c:v>
                </c:pt>
                <c:pt idx="47">
                  <c:v>32.095019062965179</c:v>
                </c:pt>
                <c:pt idx="48">
                  <c:v>32.460990165915675</c:v>
                </c:pt>
                <c:pt idx="49">
                  <c:v>33.20419322441105</c:v>
                </c:pt>
                <c:pt idx="50">
                  <c:v>33.962799736036658</c:v>
                </c:pt>
                <c:pt idx="51">
                  <c:v>34.737293587819032</c:v>
                </c:pt>
                <c:pt idx="52">
                  <c:v>35.528179149156664</c:v>
                </c:pt>
                <c:pt idx="53">
                  <c:v>35.929932305115528</c:v>
                </c:pt>
                <c:pt idx="54">
                  <c:v>36.746398641522703</c:v>
                </c:pt>
                <c:pt idx="55">
                  <c:v>37.16125193300978</c:v>
                </c:pt>
                <c:pt idx="56">
                  <c:v>38.004560524880063</c:v>
                </c:pt>
                <c:pt idx="57">
                  <c:v>38.866506133157976</c:v>
                </c:pt>
                <c:pt idx="58">
                  <c:v>39.304661957833872</c:v>
                </c:pt>
                <c:pt idx="59">
                  <c:v>40.19574319671942</c:v>
                </c:pt>
                <c:pt idx="60">
                  <c:v>40.648835502265385</c:v>
                </c:pt>
                <c:pt idx="61">
                  <c:v>41.570555019163834</c:v>
                </c:pt>
                <c:pt idx="62">
                  <c:v>42.039360796264411</c:v>
                </c:pt>
                <c:pt idx="63">
                  <c:v>42.513586403607782</c:v>
                </c:pt>
                <c:pt idx="64">
                  <c:v>42.993326375051417</c:v>
                </c:pt>
                <c:pt idx="65">
                  <c:v>43.969738667530088</c:v>
                </c:pt>
                <c:pt idx="66">
                  <c:v>44.466611375574246</c:v>
                </c:pt>
                <c:pt idx="67">
                  <c:v>45.478208882007607</c:v>
                </c:pt>
                <c:pt idx="68">
                  <c:v>45.993148770383598</c:v>
                </c:pt>
                <c:pt idx="69">
                  <c:v>46.51433048753529</c:v>
                </c:pt>
                <c:pt idx="70">
                  <c:v>47.5758789392262</c:v>
                </c:pt>
                <c:pt idx="71">
                  <c:v>48.116482530978487</c:v>
                </c:pt>
                <c:pt idx="72">
                  <c:v>48.663801842127263</c:v>
                </c:pt>
                <c:pt idx="73">
                  <c:v>49.217962795181521</c:v>
                </c:pt>
                <c:pt idx="74">
                  <c:v>50.347329256955639</c:v>
                </c:pt>
                <c:pt idx="75">
                  <c:v>50.347329256955639</c:v>
                </c:pt>
                <c:pt idx="76">
                  <c:v>50.922802855197801</c:v>
                </c:pt>
                <c:pt idx="77">
                  <c:v>52.096026954934764</c:v>
                </c:pt>
                <c:pt idx="78">
                  <c:v>52.694066773474347</c:v>
                </c:pt>
                <c:pt idx="79">
                  <c:v>53.299924285839815</c:v>
                </c:pt>
                <c:pt idx="80">
                  <c:v>53.913753792193127</c:v>
                </c:pt>
                <c:pt idx="81">
                  <c:v>54.535713680212986</c:v>
                </c:pt>
                <c:pt idx="82">
                  <c:v>55.165966561348689</c:v>
                </c:pt>
                <c:pt idx="83">
                  <c:v>55.80467941256066</c:v>
                </c:pt>
                <c:pt idx="84">
                  <c:v>56.452023723807521</c:v>
                </c:pt>
                <c:pt idx="85">
                  <c:v>57.108175651553061</c:v>
                </c:pt>
                <c:pt idx="86">
                  <c:v>57.773316178581879</c:v>
                </c:pt>
                <c:pt idx="87">
                  <c:v>58.447631280428361</c:v>
                </c:pt>
                <c:pt idx="88">
                  <c:v>59.131312098740239</c:v>
                </c:pt>
                <c:pt idx="89">
                  <c:v>59.824555121916333</c:v>
                </c:pt>
                <c:pt idx="90">
                  <c:v>60.527562373377179</c:v>
                </c:pt>
                <c:pt idx="91">
                  <c:v>60.527562373377179</c:v>
                </c:pt>
                <c:pt idx="92">
                  <c:v>61.963706516049591</c:v>
                </c:pt>
                <c:pt idx="93">
                  <c:v>61.963706516049591</c:v>
                </c:pt>
                <c:pt idx="94">
                  <c:v>62.697276938236186</c:v>
                </c:pt>
                <c:pt idx="95">
                  <c:v>63.44147908700284</c:v>
                </c:pt>
                <c:pt idx="96">
                  <c:v>64.196545779862419</c:v>
                </c:pt>
                <c:pt idx="97">
                  <c:v>64.962716682078877</c:v>
                </c:pt>
                <c:pt idx="98">
                  <c:v>65.740238560294358</c:v>
                </c:pt>
                <c:pt idx="99">
                  <c:v>65.740238560294358</c:v>
                </c:pt>
                <c:pt idx="100">
                  <c:v>66.529365547512938</c:v>
                </c:pt>
                <c:pt idx="101">
                  <c:v>68.143489887003085</c:v>
                </c:pt>
                <c:pt idx="102">
                  <c:v>68.143489887003085</c:v>
                </c:pt>
                <c:pt idx="103">
                  <c:v>68.969034893151388</c:v>
                </c:pt>
                <c:pt idx="104">
                  <c:v>68.969034893151388</c:v>
                </c:pt>
                <c:pt idx="105">
                  <c:v>70.658523395367112</c:v>
                </c:pt>
                <c:pt idx="106">
                  <c:v>70.658523395367112</c:v>
                </c:pt>
                <c:pt idx="107">
                  <c:v>71.523066884339372</c:v>
                </c:pt>
                <c:pt idx="108">
                  <c:v>72.401225608772819</c:v>
                </c:pt>
                <c:pt idx="109">
                  <c:v>72.401225608772819</c:v>
                </c:pt>
                <c:pt idx="110">
                  <c:v>73.293323749996901</c:v>
                </c:pt>
                <c:pt idx="111">
                  <c:v>74.199695863435565</c:v>
                </c:pt>
                <c:pt idx="112">
                  <c:v>74.199695863435565</c:v>
                </c:pt>
                <c:pt idx="113">
                  <c:v>75.120687296929759</c:v>
                </c:pt>
                <c:pt idx="114">
                  <c:v>76.056654629465896</c:v>
                </c:pt>
                <c:pt idx="115">
                  <c:v>77.007966131481879</c:v>
                </c:pt>
                <c:pt idx="116">
                  <c:v>77.007966131481879</c:v>
                </c:pt>
                <c:pt idx="117">
                  <c:v>77.975002247999328</c:v>
                </c:pt>
                <c:pt idx="118">
                  <c:v>78.958156105912522</c:v>
                </c:pt>
                <c:pt idx="119">
                  <c:v>78.958156105912522</c:v>
                </c:pt>
                <c:pt idx="120">
                  <c:v>79.957834046855893</c:v>
                </c:pt>
                <c:pt idx="121">
                  <c:v>80.974456187167661</c:v>
                </c:pt>
                <c:pt idx="122">
                  <c:v>80.974456187167661</c:v>
                </c:pt>
                <c:pt idx="123">
                  <c:v>82.008457006569841</c:v>
                </c:pt>
                <c:pt idx="124">
                  <c:v>82.008457006569841</c:v>
                </c:pt>
                <c:pt idx="125">
                  <c:v>83.06028596729837</c:v>
                </c:pt>
                <c:pt idx="126">
                  <c:v>84.130408165536977</c:v>
                </c:pt>
                <c:pt idx="127">
                  <c:v>84.130408165536977</c:v>
                </c:pt>
                <c:pt idx="128">
                  <c:v>84.130408165536977</c:v>
                </c:pt>
                <c:pt idx="129">
                  <c:v>85.219305017137444</c:v>
                </c:pt>
                <c:pt idx="130">
                  <c:v>86.327474979751628</c:v>
                </c:pt>
                <c:pt idx="131">
                  <c:v>86.327474979751628</c:v>
                </c:pt>
                <c:pt idx="132">
                  <c:v>87.455434313649945</c:v>
                </c:pt>
                <c:pt idx="133">
                  <c:v>88.603717883666292</c:v>
                </c:pt>
                <c:pt idx="134">
                  <c:v>88.603717883666292</c:v>
                </c:pt>
                <c:pt idx="135">
                  <c:v>89.772880004887469</c:v>
                </c:pt>
                <c:pt idx="136">
                  <c:v>89.772880004887469</c:v>
                </c:pt>
                <c:pt idx="137">
                  <c:v>90.963495334895299</c:v>
                </c:pt>
                <c:pt idx="138">
                  <c:v>90.963495334895299</c:v>
                </c:pt>
                <c:pt idx="139">
                  <c:v>92.17615981557924</c:v>
                </c:pt>
                <c:pt idx="140">
                  <c:v>92.17615981557924</c:v>
                </c:pt>
                <c:pt idx="141">
                  <c:v>93.411491667763315</c:v>
                </c:pt>
                <c:pt idx="142">
                  <c:v>93.411491667763315</c:v>
                </c:pt>
                <c:pt idx="143">
                  <c:v>94.670132442134019</c:v>
                </c:pt>
                <c:pt idx="144">
                  <c:v>95.9527481302231</c:v>
                </c:pt>
                <c:pt idx="145">
                  <c:v>95.9527481302231</c:v>
                </c:pt>
                <c:pt idx="146">
                  <c:v>95.9527481302231</c:v>
                </c:pt>
                <c:pt idx="147">
                  <c:v>97.260030339488523</c:v>
                </c:pt>
                <c:pt idx="148">
                  <c:v>97.260030339488523</c:v>
                </c:pt>
                <c:pt idx="149">
                  <c:v>98.59269753684795</c:v>
                </c:pt>
                <c:pt idx="150">
                  <c:v>98.59269753684795</c:v>
                </c:pt>
                <c:pt idx="151">
                  <c:v>98.59269753684795</c:v>
                </c:pt>
                <c:pt idx="152">
                  <c:v>99.951496365364832</c:v>
                </c:pt>
                <c:pt idx="153">
                  <c:v>101.33720303915554</c:v>
                </c:pt>
                <c:pt idx="154">
                  <c:v>101.33720303915554</c:v>
                </c:pt>
                <c:pt idx="155">
                  <c:v>102.75062482199381</c:v>
                </c:pt>
                <c:pt idx="156">
                  <c:v>102.75062482199381</c:v>
                </c:pt>
                <c:pt idx="157">
                  <c:v>102.75062482199381</c:v>
                </c:pt>
                <c:pt idx="158">
                  <c:v>104.19260159553154</c:v>
                </c:pt>
                <c:pt idx="159">
                  <c:v>104.19260159553154</c:v>
                </c:pt>
                <c:pt idx="160">
                  <c:v>105.66400752353566</c:v>
                </c:pt>
                <c:pt idx="161">
                  <c:v>105.66400752353566</c:v>
                </c:pt>
                <c:pt idx="162">
                  <c:v>105.66400752353566</c:v>
                </c:pt>
                <c:pt idx="163">
                  <c:v>107.16575281907146</c:v>
                </c:pt>
                <c:pt idx="164">
                  <c:v>107.16575281907146</c:v>
                </c:pt>
                <c:pt idx="165">
                  <c:v>108.69878562213954</c:v>
                </c:pt>
                <c:pt idx="166">
                  <c:v>108.69878562213954</c:v>
                </c:pt>
                <c:pt idx="167">
                  <c:v>108.69878562213954</c:v>
                </c:pt>
                <c:pt idx="168">
                  <c:v>110.26409399590396</c:v>
                </c:pt>
                <c:pt idx="169">
                  <c:v>110.26409399590396</c:v>
                </c:pt>
                <c:pt idx="170">
                  <c:v>111.8627080503441</c:v>
                </c:pt>
                <c:pt idx="171">
                  <c:v>111.8627080503441</c:v>
                </c:pt>
                <c:pt idx="172">
                  <c:v>111.8627080503441</c:v>
                </c:pt>
                <c:pt idx="173">
                  <c:v>113.49570220292222</c:v>
                </c:pt>
                <c:pt idx="174">
                  <c:v>113.49570220292222</c:v>
                </c:pt>
                <c:pt idx="175">
                  <c:v>115.16419758669039</c:v>
                </c:pt>
                <c:pt idx="176">
                  <c:v>115.16419758669039</c:v>
                </c:pt>
                <c:pt idx="177">
                  <c:v>115.16419758669039</c:v>
                </c:pt>
                <c:pt idx="178">
                  <c:v>116.86936461718086</c:v>
                </c:pt>
                <c:pt idx="179">
                  <c:v>116.86936461718086</c:v>
                </c:pt>
                <c:pt idx="180">
                  <c:v>116.86936461718086</c:v>
                </c:pt>
                <c:pt idx="181">
                  <c:v>118.6124257304287</c:v>
                </c:pt>
                <c:pt idx="182">
                  <c:v>118.6124257304287</c:v>
                </c:pt>
                <c:pt idx="183">
                  <c:v>118.6124257304287</c:v>
                </c:pt>
                <c:pt idx="184">
                  <c:v>118.6124257304287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2-4AAC-BB60-E8BD8FBA0CAD}"/>
            </c:ext>
          </c:extLst>
        </c:ser>
        <c:ser>
          <c:idx val="2"/>
          <c:order val="2"/>
          <c:tx>
            <c:v>35C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0807069067872267E-2"/>
                  <c:y val="-0.33262875485926979"/>
                </c:manualLayout>
              </c:layout>
              <c:numFmt formatCode="General" sourceLinked="0"/>
            </c:trendlineLbl>
          </c:trendline>
          <c:yVal>
            <c:numRef>
              <c:f>'35'!$Y$2:$Y$189</c:f>
              <c:numCache>
                <c:formatCode>0.00</c:formatCode>
                <c:ptCount val="188"/>
                <c:pt idx="0">
                  <c:v>0.74357146871194102</c:v>
                </c:pt>
                <c:pt idx="1">
                  <c:v>2.0577683987810285</c:v>
                </c:pt>
                <c:pt idx="2">
                  <c:v>3.1146332435715762</c:v>
                </c:pt>
                <c:pt idx="3">
                  <c:v>3.9861996740864618</c:v>
                </c:pt>
                <c:pt idx="4">
                  <c:v>4.8937307302835746</c:v>
                </c:pt>
                <c:pt idx="5">
                  <c:v>5.8394993942985023</c:v>
                </c:pt>
                <c:pt idx="6">
                  <c:v>6.8259743083317508</c:v>
                </c:pt>
                <c:pt idx="7">
                  <c:v>7.830521269163139</c:v>
                </c:pt>
                <c:pt idx="8">
                  <c:v>8.9044030179337401</c:v>
                </c:pt>
                <c:pt idx="9">
                  <c:v>9.7014657593117342</c:v>
                </c:pt>
                <c:pt idx="10">
                  <c:v>10.692920992324998</c:v>
                </c:pt>
                <c:pt idx="11">
                  <c:v>11.724736860388379</c:v>
                </c:pt>
                <c:pt idx="12">
                  <c:v>12.762931435594929</c:v>
                </c:pt>
                <c:pt idx="13">
                  <c:v>13.690935208392464</c:v>
                </c:pt>
                <c:pt idx="14">
                  <c:v>14.652167193947566</c:v>
                </c:pt>
                <c:pt idx="15">
                  <c:v>15.648444585548267</c:v>
                </c:pt>
                <c:pt idx="16">
                  <c:v>16.472006188502174</c:v>
                </c:pt>
                <c:pt idx="17">
                  <c:v>17.536383563023609</c:v>
                </c:pt>
                <c:pt idx="18">
                  <c:v>18.417215920216133</c:v>
                </c:pt>
                <c:pt idx="19">
                  <c:v>19.556922245146648</c:v>
                </c:pt>
                <c:pt idx="20">
                  <c:v>20.501213959559838</c:v>
                </c:pt>
                <c:pt idx="21">
                  <c:v>21.2293199971053</c:v>
                </c:pt>
                <c:pt idx="22">
                  <c:v>22.227833544002518</c:v>
                </c:pt>
                <c:pt idx="23">
                  <c:v>23.456476170762912</c:v>
                </c:pt>
                <c:pt idx="24">
                  <c:v>24.52844455270964</c:v>
                </c:pt>
                <c:pt idx="25">
                  <c:v>25.35649354226846</c:v>
                </c:pt>
                <c:pt idx="26">
                  <c:v>26.206070345682985</c:v>
                </c:pt>
                <c:pt idx="27">
                  <c:v>27.373803756229275</c:v>
                </c:pt>
                <c:pt idx="28">
                  <c:v>28.276998874991047</c:v>
                </c:pt>
                <c:pt idx="29">
                  <c:v>29.204739020172067</c:v>
                </c:pt>
                <c:pt idx="30">
                  <c:v>30.158038519478517</c:v>
                </c:pt>
                <c:pt idx="31">
                  <c:v>31.137968370957989</c:v>
                </c:pt>
                <c:pt idx="32">
                  <c:v>32.391090298222529</c:v>
                </c:pt>
                <c:pt idx="33">
                  <c:v>32.833466358490689</c:v>
                </c:pt>
                <c:pt idx="34">
                  <c:v>34.145703567267276</c:v>
                </c:pt>
                <c:pt idx="35">
                  <c:v>35.239901168726867</c:v>
                </c:pt>
                <c:pt idx="36">
                  <c:v>35.987486181482979</c:v>
                </c:pt>
                <c:pt idx="37">
                  <c:v>37.137140202416838</c:v>
                </c:pt>
                <c:pt idx="38">
                  <c:v>37.923099480212457</c:v>
                </c:pt>
                <c:pt idx="39">
                  <c:v>39.132535366418239</c:v>
                </c:pt>
                <c:pt idx="40">
                  <c:v>39.959901275501643</c:v>
                </c:pt>
                <c:pt idx="41">
                  <c:v>41.233906292853291</c:v>
                </c:pt>
                <c:pt idx="42">
                  <c:v>42.106039319358864</c:v>
                </c:pt>
                <c:pt idx="43">
                  <c:v>42.997102142582605</c:v>
                </c:pt>
                <c:pt idx="44">
                  <c:v>43.907717836205052</c:v>
                </c:pt>
                <c:pt idx="45">
                  <c:v>45.162050488879082</c:v>
                </c:pt>
                <c:pt idx="46">
                  <c:v>46.120052952097438</c:v>
                </c:pt>
                <c:pt idx="47">
                  <c:v>47.099854099370795</c:v>
                </c:pt>
                <c:pt idx="48">
                  <c:v>48.102206513943663</c:v>
                </c:pt>
                <c:pt idx="49">
                  <c:v>49.127897825542313</c:v>
                </c:pt>
                <c:pt idx="50">
                  <c:v>50.177752774471756</c:v>
                </c:pt>
                <c:pt idx="51">
                  <c:v>51.252635423331718</c:v>
                </c:pt>
                <c:pt idx="52">
                  <c:v>52.353451528817523</c:v>
                </c:pt>
                <c:pt idx="53">
                  <c:v>52.91387970013875</c:v>
                </c:pt>
                <c:pt idx="54">
                  <c:v>54.055391800818335</c:v>
                </c:pt>
                <c:pt idx="55">
                  <c:v>55.620369286712709</c:v>
                </c:pt>
                <c:pt idx="56">
                  <c:v>56.220645764922118</c:v>
                </c:pt>
                <c:pt idx="57">
                  <c:v>57.035772916660321</c:v>
                </c:pt>
                <c:pt idx="58">
                  <c:v>58.699060130379976</c:v>
                </c:pt>
                <c:pt idx="59">
                  <c:v>59.338742405077959</c:v>
                </c:pt>
                <c:pt idx="60">
                  <c:v>59.986770509038017</c:v>
                </c:pt>
                <c:pt idx="61">
                  <c:v>61.308526161137593</c:v>
                </c:pt>
                <c:pt idx="62">
                  <c:v>61.982595698507566</c:v>
                </c:pt>
                <c:pt idx="63">
                  <c:v>63.35800776134532</c:v>
                </c:pt>
                <c:pt idx="64">
                  <c:v>64.059720607536534</c:v>
                </c:pt>
                <c:pt idx="65">
                  <c:v>65.492123962826312</c:v>
                </c:pt>
                <c:pt idx="66">
                  <c:v>66.223216119768992</c:v>
                </c:pt>
                <c:pt idx="67">
                  <c:v>66.964512371358865</c:v>
                </c:pt>
                <c:pt idx="68">
                  <c:v>68.478583785794626</c:v>
                </c:pt>
                <c:pt idx="69">
                  <c:v>69.251807705368279</c:v>
                </c:pt>
                <c:pt idx="70">
                  <c:v>70.54542436400591</c:v>
                </c:pt>
                <c:pt idx="71">
                  <c:v>70.831802535296646</c:v>
                </c:pt>
                <c:pt idx="72">
                  <c:v>72.458167600775695</c:v>
                </c:pt>
                <c:pt idx="73">
                  <c:v>72.987573794037132</c:v>
                </c:pt>
                <c:pt idx="74">
                  <c:v>74.676515625775508</c:v>
                </c:pt>
                <c:pt idx="75">
                  <c:v>75.540063893067412</c:v>
                </c:pt>
                <c:pt idx="76">
                  <c:v>75.858420661636131</c:v>
                </c:pt>
                <c:pt idx="77">
                  <c:v>77.30677367839364</c:v>
                </c:pt>
                <c:pt idx="78">
                  <c:v>77.636837585925065</c:v>
                </c:pt>
                <c:pt idx="79">
                  <c:v>79.128351556342125</c:v>
                </c:pt>
                <c:pt idx="80">
                  <c:v>81.007393872783041</c:v>
                </c:pt>
                <c:pt idx="81">
                  <c:v>81.96932070175356</c:v>
                </c:pt>
                <c:pt idx="82">
                  <c:v>82.946663410175091</c:v>
                </c:pt>
                <c:pt idx="83">
                  <c:v>83.939795574815832</c:v>
                </c:pt>
                <c:pt idx="84">
                  <c:v>84.949102941377745</c:v>
                </c:pt>
                <c:pt idx="85">
                  <c:v>84.949102941377745</c:v>
                </c:pt>
                <c:pt idx="86">
                  <c:v>87.017850129904076</c:v>
                </c:pt>
                <c:pt idx="87">
                  <c:v>87.017850129904076</c:v>
                </c:pt>
                <c:pt idx="88">
                  <c:v>88.078126909482208</c:v>
                </c:pt>
                <c:pt idx="89">
                  <c:v>89.156253935288646</c:v>
                </c:pt>
                <c:pt idx="90">
                  <c:v>90.252685809675171</c:v>
                </c:pt>
                <c:pt idx="91">
                  <c:v>92.066860258153383</c:v>
                </c:pt>
                <c:pt idx="92">
                  <c:v>93.212280880084251</c:v>
                </c:pt>
                <c:pt idx="93">
                  <c:v>94.377743878646257</c:v>
                </c:pt>
                <c:pt idx="94">
                  <c:v>95.56377994398585</c:v>
                </c:pt>
                <c:pt idx="95">
                  <c:v>96.770938668857028</c:v>
                </c:pt>
                <c:pt idx="96">
                  <c:v>97.999789397796349</c:v>
                </c:pt>
                <c:pt idx="97">
                  <c:v>97.999789397796349</c:v>
                </c:pt>
                <c:pt idx="98">
                  <c:v>99.250922122490138</c:v>
                </c:pt>
                <c:pt idx="99">
                  <c:v>100.52494842629294</c:v>
                </c:pt>
                <c:pt idx="100">
                  <c:v>101.82250248107394</c:v>
                </c:pt>
                <c:pt idx="101">
                  <c:v>101.82250248107394</c:v>
                </c:pt>
                <c:pt idx="102">
                  <c:v>103.1442420998048</c:v>
                </c:pt>
                <c:pt idx="103">
                  <c:v>104.49084984856053</c:v>
                </c:pt>
                <c:pt idx="104">
                  <c:v>105.86303422188141</c:v>
                </c:pt>
                <c:pt idx="105">
                  <c:v>105.86303422188141</c:v>
                </c:pt>
                <c:pt idx="106">
                  <c:v>108.12074578277603</c:v>
                </c:pt>
                <c:pt idx="107">
                  <c:v>109.56156870313369</c:v>
                </c:pt>
                <c:pt idx="108">
                  <c:v>108.68710399276367</c:v>
                </c:pt>
                <c:pt idx="109">
                  <c:v>110.14054757444494</c:v>
                </c:pt>
                <c:pt idx="110">
                  <c:v>111.03069775629145</c:v>
                </c:pt>
                <c:pt idx="111">
                  <c:v>114.0572777058138</c:v>
                </c:pt>
                <c:pt idx="112">
                  <c:v>114.0572777058138</c:v>
                </c:pt>
                <c:pt idx="113">
                  <c:v>115.6165164416261</c:v>
                </c:pt>
                <c:pt idx="114">
                  <c:v>115.6165164416261</c:v>
                </c:pt>
                <c:pt idx="115">
                  <c:v>117.20764051119971</c:v>
                </c:pt>
                <c:pt idx="116">
                  <c:v>118.83163806696665</c:v>
                </c:pt>
                <c:pt idx="117">
                  <c:v>118.83163806696665</c:v>
                </c:pt>
                <c:pt idx="118">
                  <c:v>120.48953851909259</c:v>
                </c:pt>
                <c:pt idx="119">
                  <c:v>120.48953851909259</c:v>
                </c:pt>
                <c:pt idx="120">
                  <c:v>123.20679049917148</c:v>
                </c:pt>
                <c:pt idx="121">
                  <c:v>123.91138523678599</c:v>
                </c:pt>
                <c:pt idx="122">
                  <c:v>123.91138523678599</c:v>
                </c:pt>
                <c:pt idx="123">
                  <c:v>126.74300705437184</c:v>
                </c:pt>
                <c:pt idx="124">
                  <c:v>127.48232735182175</c:v>
                </c:pt>
                <c:pt idx="125">
                  <c:v>128.56920934336324</c:v>
                </c:pt>
                <c:pt idx="126">
                  <c:v>130.43585644699996</c:v>
                </c:pt>
                <c:pt idx="127">
                  <c:v>130.43585644699996</c:v>
                </c:pt>
                <c:pt idx="128">
                  <c:v>132.34430700419725</c:v>
                </c:pt>
                <c:pt idx="129">
                  <c:v>132.34430700419725</c:v>
                </c:pt>
                <c:pt idx="130">
                  <c:v>134.29598119626917</c:v>
                </c:pt>
                <c:pt idx="131">
                  <c:v>134.29598119626917</c:v>
                </c:pt>
                <c:pt idx="132">
                  <c:v>136.29236427145577</c:v>
                </c:pt>
                <c:pt idx="133">
                  <c:v>136.29236427145577</c:v>
                </c:pt>
                <c:pt idx="134">
                  <c:v>138.33501031447693</c:v>
                </c:pt>
                <c:pt idx="135">
                  <c:v>138.33501031447693</c:v>
                </c:pt>
                <c:pt idx="136">
                  <c:v>140.42554628121763</c:v>
                </c:pt>
                <c:pt idx="137">
                  <c:v>140.42554628121763</c:v>
                </c:pt>
                <c:pt idx="138">
                  <c:v>143.83923040136062</c:v>
                </c:pt>
                <c:pt idx="139">
                  <c:v>142.56567632056033</c:v>
                </c:pt>
                <c:pt idx="140">
                  <c:v>144.75718640749014</c:v>
                </c:pt>
                <c:pt idx="141">
                  <c:v>144.75718640749014</c:v>
                </c:pt>
                <c:pt idx="142">
                  <c:v>144.75718640749014</c:v>
                </c:pt>
                <c:pt idx="143">
                  <c:v>147.00194931394947</c:v>
                </c:pt>
                <c:pt idx="144">
                  <c:v>148.33358921427586</c:v>
                </c:pt>
                <c:pt idx="145">
                  <c:v>149.30192994651802</c:v>
                </c:pt>
                <c:pt idx="146">
                  <c:v>150.6641943311179</c:v>
                </c:pt>
                <c:pt idx="147">
                  <c:v>153.05320410460573</c:v>
                </c:pt>
                <c:pt idx="148">
                  <c:v>153.05320410460573</c:v>
                </c:pt>
                <c:pt idx="149">
                  <c:v>155.50284181173473</c:v>
                </c:pt>
                <c:pt idx="150">
                  <c:v>155.50284181173473</c:v>
                </c:pt>
                <c:pt idx="151">
                  <c:v>158.0154450237556</c:v>
                </c:pt>
                <c:pt idx="152">
                  <c:v>158.0154450237556</c:v>
                </c:pt>
                <c:pt idx="153">
                  <c:v>158.0154450237556</c:v>
                </c:pt>
                <c:pt idx="154">
                  <c:v>160.59347304634565</c:v>
                </c:pt>
                <c:pt idx="155">
                  <c:v>162.10955358457969</c:v>
                </c:pt>
                <c:pt idx="156">
                  <c:v>163.23951494864448</c:v>
                </c:pt>
                <c:pt idx="157">
                  <c:v>163.23951494864448</c:v>
                </c:pt>
                <c:pt idx="158">
                  <c:v>163.23951494864448</c:v>
                </c:pt>
                <c:pt idx="159">
                  <c:v>165.95629823625211</c:v>
                </c:pt>
                <c:pt idx="160">
                  <c:v>165.95629823625211</c:v>
                </c:pt>
                <c:pt idx="161">
                  <c:v>170.38009119395124</c:v>
                </c:pt>
                <c:pt idx="162">
                  <c:v>168.7466982292645</c:v>
                </c:pt>
                <c:pt idx="163">
                  <c:v>168.7466982292645</c:v>
                </c:pt>
                <c:pt idx="164">
                  <c:v>173.28943459912827</c:v>
                </c:pt>
                <c:pt idx="165">
                  <c:v>173.28943459912827</c:v>
                </c:pt>
                <c:pt idx="166">
                  <c:v>176.2803729196315</c:v>
                </c:pt>
                <c:pt idx="167">
                  <c:v>176.2803729196315</c:v>
                </c:pt>
                <c:pt idx="168">
                  <c:v>179.35638756921318</c:v>
                </c:pt>
                <c:pt idx="169">
                  <c:v>179.35638756921318</c:v>
                </c:pt>
                <c:pt idx="170">
                  <c:v>179.35638756921318</c:v>
                </c:pt>
                <c:pt idx="171">
                  <c:v>179.35638756921318</c:v>
                </c:pt>
                <c:pt idx="172">
                  <c:v>179.35638756921318</c:v>
                </c:pt>
                <c:pt idx="173">
                  <c:v>182.52116087458612</c:v>
                </c:pt>
                <c:pt idx="174">
                  <c:v>182.52116087458612</c:v>
                </c:pt>
                <c:pt idx="175">
                  <c:v>182.52116087458612</c:v>
                </c:pt>
                <c:pt idx="176">
                  <c:v>185.77859078098868</c:v>
                </c:pt>
                <c:pt idx="177">
                  <c:v>185.77859078098868</c:v>
                </c:pt>
                <c:pt idx="178">
                  <c:v>189.1328068685649</c:v>
                </c:pt>
                <c:pt idx="179">
                  <c:v>189.1328068685649</c:v>
                </c:pt>
                <c:pt idx="180">
                  <c:v>189.1328068685649</c:v>
                </c:pt>
                <c:pt idx="181">
                  <c:v>189.1328068685649</c:v>
                </c:pt>
                <c:pt idx="182">
                  <c:v>192.58818781792971</c:v>
                </c:pt>
                <c:pt idx="183">
                  <c:v>192.58818781792971</c:v>
                </c:pt>
                <c:pt idx="184">
                  <c:v>192.58818781792971</c:v>
                </c:pt>
                <c:pt idx="185">
                  <c:v>192.58818781792971</c:v>
                </c:pt>
                <c:pt idx="186">
                  <c:v>196.14938048024365</c:v>
                </c:pt>
                <c:pt idx="187">
                  <c:v>196.14938048024365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2-4AAC-BB60-E8BD8FBA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61064"/>
        <c:axId val="1"/>
      </c:scatterChart>
      <c:valAx>
        <c:axId val="42826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Time/Sec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h:mm:ss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 {a0 - a1}/{a0*a1} 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8261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Analysis!$O$25:$O$27</c:f>
              <c:numCache>
                <c:formatCode>General</c:formatCode>
                <c:ptCount val="3"/>
                <c:pt idx="0">
                  <c:v>3.3506449991623391E-3</c:v>
                </c:pt>
                <c:pt idx="1">
                  <c:v>3.2976092333058533E-3</c:v>
                </c:pt>
                <c:pt idx="2">
                  <c:v>3.2346757237586934E-3</c:v>
                </c:pt>
              </c:numCache>
            </c:numRef>
          </c:xVal>
          <c:yVal>
            <c:numRef>
              <c:f>Analysis!$Q$25:$Q$27</c:f>
              <c:numCache>
                <c:formatCode>General</c:formatCode>
                <c:ptCount val="3"/>
                <c:pt idx="0">
                  <c:v>0</c:v>
                </c:pt>
                <c:pt idx="1">
                  <c:v>-7.3376155439250228</c:v>
                </c:pt>
                <c:pt idx="2">
                  <c:v>-6.8587746567605148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C8-4727-B2A5-F6AD11D5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14032"/>
        <c:axId val="610016000"/>
      </c:scatterChart>
      <c:valAx>
        <c:axId val="6100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6000"/>
        <c:crosses val="autoZero"/>
        <c:crossBetween val="midCat"/>
      </c:valAx>
      <c:valAx>
        <c:axId val="6100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1</xdr:row>
      <xdr:rowOff>66675</xdr:rowOff>
    </xdr:from>
    <xdr:to>
      <xdr:col>8</xdr:col>
      <xdr:colOff>266700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</xdr:row>
      <xdr:rowOff>9526</xdr:rowOff>
    </xdr:from>
    <xdr:to>
      <xdr:col>17</xdr:col>
      <xdr:colOff>0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200024</xdr:colOff>
      <xdr:row>20</xdr:row>
      <xdr:rowOff>133350</xdr:rowOff>
    </xdr:from>
    <xdr:to>
      <xdr:col>9</xdr:col>
      <xdr:colOff>504826</xdr:colOff>
      <xdr:row>56</xdr:row>
      <xdr:rowOff>1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466724</xdr:colOff>
      <xdr:row>30</xdr:row>
      <xdr:rowOff>76200</xdr:rowOff>
    </xdr:from>
    <xdr:to>
      <xdr:col>19</xdr:col>
      <xdr:colOff>28574</xdr:colOff>
      <xdr:row>50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7"/>
  <sheetViews>
    <sheetView showOutlineSymbols="0" topLeftCell="B166" workbookViewId="0">
      <selection activeCell="I2" sqref="I2:I204"/>
    </sheetView>
  </sheetViews>
  <sheetFormatPr defaultColWidth="9.140625" defaultRowHeight="12.75" customHeight="1" x14ac:dyDescent="0.2"/>
  <cols>
    <col min="1" max="1" width="0" hidden="1" customWidth="1"/>
    <col min="2" max="2" width="10.5703125" customWidth="1"/>
    <col min="3" max="4" width="11.28515625" customWidth="1"/>
    <col min="5" max="8" width="14.7109375" customWidth="1"/>
    <col min="9" max="11" width="13.28515625" customWidth="1"/>
    <col min="12" max="12" width="30.7109375" customWidth="1"/>
    <col min="13" max="14" width="16.140625" customWidth="1"/>
    <col min="15" max="15" width="14.5703125" customWidth="1"/>
    <col min="16" max="17" width="15.140625" customWidth="1"/>
    <col min="18" max="20" width="15.7109375" customWidth="1"/>
    <col min="21" max="21" width="0" hidden="1" customWidth="1"/>
    <col min="22" max="22" width="14" customWidth="1"/>
    <col min="23" max="23" width="0" hidden="1" customWidth="1"/>
    <col min="24" max="24" width="14" customWidth="1"/>
    <col min="25" max="25" width="37" customWidth="1"/>
    <col min="26" max="26" width="17.42578125" customWidth="1"/>
    <col min="27" max="27" width="20.7109375" customWidth="1"/>
    <col min="28" max="28" width="23.85546875" customWidth="1"/>
    <col min="29" max="29" width="20.140625" customWidth="1"/>
    <col min="30" max="30" width="0" hidden="1" customWidth="1"/>
  </cols>
  <sheetData>
    <row r="1" spans="1:30" ht="64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  <c r="V1" s="2" t="s">
        <v>20</v>
      </c>
      <c r="W1" s="2" t="s">
        <v>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0</v>
      </c>
    </row>
    <row r="2" spans="1:30" ht="12.75" customHeight="1" x14ac:dyDescent="0.2">
      <c r="B2" s="3" t="s">
        <v>27</v>
      </c>
      <c r="C2" s="4" t="s">
        <v>28</v>
      </c>
      <c r="D2" s="4">
        <v>3.7847203202545643E-6</v>
      </c>
      <c r="E2" s="5">
        <v>0.5</v>
      </c>
      <c r="F2" s="1">
        <v>0.05</v>
      </c>
      <c r="G2" s="5">
        <v>0.5</v>
      </c>
      <c r="H2" s="1">
        <v>0.05</v>
      </c>
      <c r="I2" s="1">
        <v>9.6200000000000001E-3</v>
      </c>
      <c r="J2" s="6">
        <v>25</v>
      </c>
      <c r="K2" s="6">
        <v>50</v>
      </c>
      <c r="L2" s="7" t="s">
        <v>0</v>
      </c>
      <c r="M2" s="1">
        <f t="shared" ref="M2:M65" si="0">IF(ISNUMBER(E2),IF(E2+G2=0,0,(E2/(E2+G2))*F2),"")</f>
        <v>2.5000000000000001E-2</v>
      </c>
      <c r="N2" s="1">
        <f t="shared" ref="N2:N65" si="1">IF(ISNUMBER(G2),IF(E2+G2=0,0,(G2/(E2+G2))*H2),"")</f>
        <v>2.5000000000000001E-2</v>
      </c>
      <c r="O2" s="1">
        <f t="shared" ref="O2:O65" si="2">IF(ISNUMBER(J2),0.195*(1+0.0184*(J2-21))*M2*1000,"")</f>
        <v>5.2338000000000005</v>
      </c>
      <c r="P2" s="1">
        <f t="shared" ref="P2:P65" si="3">IF(ISNUMBER(M2),IF(M2&gt;=N2,M2-N2,0),"")</f>
        <v>0</v>
      </c>
      <c r="Q2" s="1">
        <f t="shared" ref="Q2:Q65" si="4">IF(ISNUMBER(M2),IF(M2&gt;=N2,N2,M2),"")</f>
        <v>2.5000000000000001E-2</v>
      </c>
      <c r="R2" s="1">
        <f t="shared" ref="R2:R65" si="5">IF(ISNUMBER(M2),((0.195*(1+(0.0184*(J2-21)))*P2)+(0.07*(1+(0.0284*(J2-21)))*Q2))*1000,"")</f>
        <v>1.9488000000000003</v>
      </c>
      <c r="S2" s="1">
        <f t="shared" ref="S2:S65" si="6">IF(ISNUMBER(M2),IF(O2-R2=0,0,((P2-M2)*(O2-I2)/(O2-R2))+M2),"")</f>
        <v>-1.4757838660578386E-2</v>
      </c>
      <c r="T2" s="1">
        <f t="shared" ref="T2:T65" si="7">IF(ISNUMBER(R2),IF(O2-R2=0,0,Q2*(O2-I2)/(O2-R2)),"")</f>
        <v>3.9757838660578387E-2</v>
      </c>
      <c r="U2" s="1">
        <f t="shared" ref="U2:U65" si="8">IF(ISNUMBER(M2),IF(M2=0,0,((M2-S2)/M2)),"")</f>
        <v>1.5903135464231355</v>
      </c>
      <c r="V2" s="1">
        <f t="shared" ref="V2:V65" si="9">IF(ISNUMBER(U2),IF(U2&lt;1,U2,1),"")</f>
        <v>1</v>
      </c>
      <c r="W2" s="1">
        <f t="shared" ref="W2:W65" si="10">IF(ISNUMBER(Q2),IF(Q2=0,0,T2/Q2),"")</f>
        <v>1.5903135464231355</v>
      </c>
      <c r="X2" s="1">
        <v>6.1826535666789084E-3</v>
      </c>
      <c r="Y2" s="1">
        <f t="shared" ref="Y2:Y65" si="11">IF(ISNUMBER(M2),IF(M2*S2=0,0,(M2-S2)/(M2*S2)),"")</f>
        <v>-107.76059984116998</v>
      </c>
      <c r="AB2" s="6">
        <v>25.29296875</v>
      </c>
      <c r="AC2" s="6">
        <v>199.90234375</v>
      </c>
    </row>
    <row r="3" spans="1:30" ht="12.75" customHeight="1" x14ac:dyDescent="0.2">
      <c r="B3" s="3" t="s">
        <v>29</v>
      </c>
      <c r="C3" s="4" t="s">
        <v>30</v>
      </c>
      <c r="D3" s="4">
        <v>6.3009254517965019E-5</v>
      </c>
      <c r="E3" s="5">
        <v>0.5</v>
      </c>
      <c r="F3" s="1">
        <v>0.05</v>
      </c>
      <c r="G3" s="5">
        <v>0.5</v>
      </c>
      <c r="H3" s="1">
        <v>0.05</v>
      </c>
      <c r="I3" s="1">
        <f>0.01+I2</f>
        <v>1.9619999999999999E-2</v>
      </c>
      <c r="J3" s="6">
        <v>25</v>
      </c>
      <c r="K3" s="6">
        <v>50</v>
      </c>
      <c r="L3" s="7" t="s">
        <v>0</v>
      </c>
      <c r="M3" s="1">
        <f t="shared" si="0"/>
        <v>2.5000000000000001E-2</v>
      </c>
      <c r="N3" s="1">
        <f t="shared" si="1"/>
        <v>2.5000000000000001E-2</v>
      </c>
      <c r="O3" s="1">
        <f t="shared" si="2"/>
        <v>5.2338000000000005</v>
      </c>
      <c r="P3" s="1">
        <f t="shared" si="3"/>
        <v>0</v>
      </c>
      <c r="Q3" s="1">
        <f t="shared" si="4"/>
        <v>2.5000000000000001E-2</v>
      </c>
      <c r="R3" s="1">
        <f t="shared" si="5"/>
        <v>1.9488000000000003</v>
      </c>
      <c r="S3" s="1">
        <f t="shared" si="6"/>
        <v>-1.4681735159817355E-2</v>
      </c>
      <c r="T3" s="1">
        <f t="shared" si="7"/>
        <v>3.9681735159817356E-2</v>
      </c>
      <c r="U3" s="1">
        <f t="shared" si="8"/>
        <v>1.5872694063926942</v>
      </c>
      <c r="V3" s="1">
        <f t="shared" si="9"/>
        <v>1</v>
      </c>
      <c r="W3" s="1">
        <f t="shared" si="10"/>
        <v>1.5872694063926942</v>
      </c>
      <c r="X3" s="1">
        <v>8.1796346928670535E-3</v>
      </c>
      <c r="Y3" s="1">
        <f t="shared" si="11"/>
        <v>-108.11184026373898</v>
      </c>
      <c r="AB3" s="6">
        <v>25.29296875</v>
      </c>
      <c r="AC3" s="6">
        <v>199.90234375</v>
      </c>
    </row>
    <row r="4" spans="1:30" ht="12.75" customHeight="1" x14ac:dyDescent="0.2">
      <c r="B4" s="3" t="s">
        <v>31</v>
      </c>
      <c r="C4" s="4" t="s">
        <v>32</v>
      </c>
      <c r="D4" s="4">
        <v>1.1663194163702428E-4</v>
      </c>
      <c r="E4" s="5">
        <v>0.5</v>
      </c>
      <c r="F4" s="1">
        <v>0.05</v>
      </c>
      <c r="G4" s="5">
        <v>0.5</v>
      </c>
      <c r="H4" s="1">
        <v>0.05</v>
      </c>
      <c r="I4" s="1">
        <f t="shared" ref="I4:I67" si="12">0.01+I3</f>
        <v>2.962E-2</v>
      </c>
      <c r="J4" s="6">
        <v>25</v>
      </c>
      <c r="K4" s="6">
        <v>50</v>
      </c>
      <c r="L4" s="7" t="s">
        <v>0</v>
      </c>
      <c r="M4" s="1">
        <f t="shared" si="0"/>
        <v>2.5000000000000001E-2</v>
      </c>
      <c r="N4" s="1">
        <f t="shared" si="1"/>
        <v>2.5000000000000001E-2</v>
      </c>
      <c r="O4" s="1">
        <f t="shared" si="2"/>
        <v>5.2338000000000005</v>
      </c>
      <c r="P4" s="1">
        <f t="shared" si="3"/>
        <v>0</v>
      </c>
      <c r="Q4" s="1">
        <f t="shared" si="4"/>
        <v>2.5000000000000001E-2</v>
      </c>
      <c r="R4" s="1">
        <f t="shared" si="5"/>
        <v>1.9488000000000003</v>
      </c>
      <c r="S4" s="1">
        <f t="shared" si="6"/>
        <v>-1.4605631659056317E-2</v>
      </c>
      <c r="T4" s="1">
        <f t="shared" si="7"/>
        <v>3.9605631659056319E-2</v>
      </c>
      <c r="U4" s="1">
        <f t="shared" si="8"/>
        <v>1.5842252663622527</v>
      </c>
      <c r="V4" s="1">
        <f t="shared" si="9"/>
        <v>1</v>
      </c>
      <c r="W4" s="1">
        <f t="shared" si="10"/>
        <v>1.5842252663622527</v>
      </c>
      <c r="X4" s="1">
        <v>8.1796346928670535E-3</v>
      </c>
      <c r="Y4" s="1">
        <f t="shared" si="11"/>
        <v>-108.46674100397043</v>
      </c>
      <c r="AB4" s="6">
        <v>25.29296875</v>
      </c>
      <c r="AC4" s="6">
        <v>199.90234375</v>
      </c>
    </row>
    <row r="5" spans="1:30" ht="12.75" customHeight="1" x14ac:dyDescent="0.2">
      <c r="B5" s="3" t="s">
        <v>33</v>
      </c>
      <c r="C5" s="4" t="s">
        <v>34</v>
      </c>
      <c r="D5" s="4">
        <v>1.7621527513256297E-4</v>
      </c>
      <c r="E5" s="5">
        <v>0.5</v>
      </c>
      <c r="F5" s="1">
        <v>0.05</v>
      </c>
      <c r="G5" s="5">
        <v>0.5</v>
      </c>
      <c r="H5" s="1">
        <v>0.05</v>
      </c>
      <c r="I5" s="1">
        <f t="shared" si="12"/>
        <v>3.9620000000000002E-2</v>
      </c>
      <c r="J5" s="6">
        <v>25</v>
      </c>
      <c r="K5" s="6">
        <v>50</v>
      </c>
      <c r="L5" s="7" t="s">
        <v>0</v>
      </c>
      <c r="M5" s="1">
        <f t="shared" si="0"/>
        <v>2.5000000000000001E-2</v>
      </c>
      <c r="N5" s="1">
        <f t="shared" si="1"/>
        <v>2.5000000000000001E-2</v>
      </c>
      <c r="O5" s="1">
        <f t="shared" si="2"/>
        <v>5.2338000000000005</v>
      </c>
      <c r="P5" s="1">
        <f t="shared" si="3"/>
        <v>0</v>
      </c>
      <c r="Q5" s="1">
        <f t="shared" si="4"/>
        <v>2.5000000000000001E-2</v>
      </c>
      <c r="R5" s="1">
        <f t="shared" si="5"/>
        <v>1.9488000000000003</v>
      </c>
      <c r="S5" s="1">
        <f t="shared" si="6"/>
        <v>-1.452952815829528E-2</v>
      </c>
      <c r="T5" s="1">
        <f t="shared" si="7"/>
        <v>3.9529528158295281E-2</v>
      </c>
      <c r="U5" s="1">
        <f t="shared" si="8"/>
        <v>1.5811811263318112</v>
      </c>
      <c r="V5" s="1">
        <f t="shared" si="9"/>
        <v>1</v>
      </c>
      <c r="W5" s="1">
        <f t="shared" si="10"/>
        <v>1.5811811263318112</v>
      </c>
      <c r="X5" s="1">
        <v>8.1796346928670535E-3</v>
      </c>
      <c r="Y5" s="1">
        <f t="shared" si="11"/>
        <v>-108.82535957845778</v>
      </c>
      <c r="AB5" s="6">
        <v>25.29296875</v>
      </c>
      <c r="AC5" s="6">
        <v>199.90234375</v>
      </c>
    </row>
    <row r="6" spans="1:30" ht="12.75" customHeight="1" x14ac:dyDescent="0.2">
      <c r="B6" s="3" t="s">
        <v>35</v>
      </c>
      <c r="C6" s="4" t="s">
        <v>36</v>
      </c>
      <c r="D6" s="4">
        <v>2.3579860862810165E-4</v>
      </c>
      <c r="E6" s="5">
        <v>0.5</v>
      </c>
      <c r="F6" s="1">
        <v>0.05</v>
      </c>
      <c r="G6" s="5">
        <v>0.5</v>
      </c>
      <c r="H6" s="1">
        <v>0.05</v>
      </c>
      <c r="I6" s="1">
        <f t="shared" si="12"/>
        <v>4.9620000000000004E-2</v>
      </c>
      <c r="J6" s="6">
        <v>25</v>
      </c>
      <c r="K6" s="6">
        <v>50</v>
      </c>
      <c r="L6" s="7" t="s">
        <v>0</v>
      </c>
      <c r="M6" s="1">
        <f t="shared" si="0"/>
        <v>2.5000000000000001E-2</v>
      </c>
      <c r="N6" s="1">
        <f t="shared" si="1"/>
        <v>2.5000000000000001E-2</v>
      </c>
      <c r="O6" s="1">
        <f t="shared" si="2"/>
        <v>5.2338000000000005</v>
      </c>
      <c r="P6" s="1">
        <f t="shared" si="3"/>
        <v>0</v>
      </c>
      <c r="Q6" s="1">
        <f t="shared" si="4"/>
        <v>2.5000000000000001E-2</v>
      </c>
      <c r="R6" s="1">
        <f t="shared" si="5"/>
        <v>1.9488000000000003</v>
      </c>
      <c r="S6" s="1">
        <f t="shared" si="6"/>
        <v>-1.4453424657534249E-2</v>
      </c>
      <c r="T6" s="1">
        <f t="shared" si="7"/>
        <v>3.945342465753425E-2</v>
      </c>
      <c r="U6" s="1">
        <f t="shared" si="8"/>
        <v>1.5781369863013699</v>
      </c>
      <c r="V6" s="1">
        <f t="shared" si="9"/>
        <v>1</v>
      </c>
      <c r="W6" s="1">
        <f t="shared" si="10"/>
        <v>1.5781369863013699</v>
      </c>
      <c r="X6" s="1">
        <v>8.1796346928670535E-3</v>
      </c>
      <c r="Y6" s="1">
        <f t="shared" si="11"/>
        <v>-109.18775471519285</v>
      </c>
      <c r="AB6" s="6">
        <v>25.29296875</v>
      </c>
      <c r="AC6" s="6">
        <v>199.90234375</v>
      </c>
    </row>
    <row r="7" spans="1:30" ht="12.75" customHeight="1" x14ac:dyDescent="0.2">
      <c r="B7" s="3" t="s">
        <v>37</v>
      </c>
      <c r="C7" s="4" t="s">
        <v>38</v>
      </c>
      <c r="D7" s="4">
        <v>2.8943286451976746E-4</v>
      </c>
      <c r="E7" s="5">
        <v>0.5</v>
      </c>
      <c r="F7" s="1">
        <v>0.05</v>
      </c>
      <c r="G7" s="5">
        <v>0.5</v>
      </c>
      <c r="H7" s="1">
        <v>0.05</v>
      </c>
      <c r="I7" s="1">
        <f t="shared" si="12"/>
        <v>5.9620000000000006E-2</v>
      </c>
      <c r="J7" s="6">
        <v>25</v>
      </c>
      <c r="K7" s="6">
        <v>50</v>
      </c>
      <c r="L7" s="7" t="s">
        <v>0</v>
      </c>
      <c r="M7" s="1">
        <f t="shared" si="0"/>
        <v>2.5000000000000001E-2</v>
      </c>
      <c r="N7" s="1">
        <f t="shared" si="1"/>
        <v>2.5000000000000001E-2</v>
      </c>
      <c r="O7" s="1">
        <f>IF(ISNUMBER(J7),0.195*(1+0.0184*(J7-21))*M7*1000,"")</f>
        <v>5.2338000000000005</v>
      </c>
      <c r="P7" s="1">
        <f t="shared" si="3"/>
        <v>0</v>
      </c>
      <c r="Q7" s="1">
        <f t="shared" si="4"/>
        <v>2.5000000000000001E-2</v>
      </c>
      <c r="R7" s="1">
        <f t="shared" si="5"/>
        <v>1.9488000000000003</v>
      </c>
      <c r="S7" s="1">
        <f t="shared" si="6"/>
        <v>-1.4377321156773211E-2</v>
      </c>
      <c r="T7" s="1">
        <f t="shared" si="7"/>
        <v>3.9377321156773212E-2</v>
      </c>
      <c r="U7" s="1">
        <f t="shared" si="8"/>
        <v>1.5750928462709284</v>
      </c>
      <c r="V7" s="1">
        <f t="shared" si="9"/>
        <v>1</v>
      </c>
      <c r="W7" s="1">
        <f t="shared" si="10"/>
        <v>1.5750928462709284</v>
      </c>
      <c r="X7" s="1">
        <v>8.1796346928670535E-3</v>
      </c>
      <c r="Y7" s="1">
        <f t="shared" si="11"/>
        <v>-109.55398638562762</v>
      </c>
      <c r="AB7" s="6">
        <v>25.29296875</v>
      </c>
      <c r="AC7" s="6">
        <v>199.90234375</v>
      </c>
    </row>
    <row r="8" spans="1:30" ht="12.75" customHeight="1" x14ac:dyDescent="0.2">
      <c r="B8" s="3" t="s">
        <v>39</v>
      </c>
      <c r="C8" s="4" t="s">
        <v>40</v>
      </c>
      <c r="D8" s="4">
        <v>3.4901619801530614E-4</v>
      </c>
      <c r="E8" s="5">
        <v>0.5</v>
      </c>
      <c r="F8" s="1">
        <v>0.05</v>
      </c>
      <c r="G8" s="5">
        <v>0.5</v>
      </c>
      <c r="H8" s="1">
        <v>0.05</v>
      </c>
      <c r="I8" s="1">
        <f t="shared" si="12"/>
        <v>6.9620000000000001E-2</v>
      </c>
      <c r="J8" s="6">
        <v>25</v>
      </c>
      <c r="K8" s="6">
        <v>50</v>
      </c>
      <c r="L8" s="7" t="s">
        <v>0</v>
      </c>
      <c r="M8" s="1">
        <f t="shared" si="0"/>
        <v>2.5000000000000001E-2</v>
      </c>
      <c r="N8" s="1">
        <f t="shared" si="1"/>
        <v>2.5000000000000001E-2</v>
      </c>
      <c r="O8" s="1">
        <f t="shared" si="2"/>
        <v>5.2338000000000005</v>
      </c>
      <c r="P8" s="1">
        <f t="shared" si="3"/>
        <v>0</v>
      </c>
      <c r="Q8" s="1">
        <f t="shared" si="4"/>
        <v>2.5000000000000001E-2</v>
      </c>
      <c r="R8" s="1">
        <f t="shared" si="5"/>
        <v>1.9488000000000003</v>
      </c>
      <c r="S8" s="1">
        <f t="shared" si="6"/>
        <v>-1.4301217656012187E-2</v>
      </c>
      <c r="T8" s="1">
        <f t="shared" si="7"/>
        <v>3.9301217656012188E-2</v>
      </c>
      <c r="U8" s="1">
        <f t="shared" si="8"/>
        <v>1.5720487062404875</v>
      </c>
      <c r="V8" s="1">
        <f t="shared" si="9"/>
        <v>1</v>
      </c>
      <c r="W8" s="1">
        <f t="shared" si="10"/>
        <v>1.5720487062404875</v>
      </c>
      <c r="X8" s="1">
        <v>8.1796346928670535E-3</v>
      </c>
      <c r="Y8" s="1">
        <f t="shared" si="11"/>
        <v>-109.92411583775896</v>
      </c>
      <c r="AB8" s="6">
        <v>25.29296875</v>
      </c>
      <c r="AC8" s="6">
        <v>199.90234375</v>
      </c>
    </row>
    <row r="9" spans="1:30" ht="12.75" customHeight="1" x14ac:dyDescent="0.2">
      <c r="B9" s="3" t="s">
        <v>41</v>
      </c>
      <c r="C9" s="4" t="s">
        <v>42</v>
      </c>
      <c r="D9" s="4">
        <v>4.0859953151084483E-4</v>
      </c>
      <c r="E9" s="5">
        <v>0.5</v>
      </c>
      <c r="F9" s="1">
        <v>0.05</v>
      </c>
      <c r="G9" s="5">
        <v>0.5</v>
      </c>
      <c r="H9" s="1">
        <v>0.05</v>
      </c>
      <c r="I9" s="1">
        <f t="shared" si="12"/>
        <v>7.9619999999999996E-2</v>
      </c>
      <c r="J9" s="6">
        <v>25</v>
      </c>
      <c r="K9" s="6">
        <v>50</v>
      </c>
      <c r="L9" s="7" t="s">
        <v>0</v>
      </c>
      <c r="M9" s="1">
        <f t="shared" si="0"/>
        <v>2.5000000000000001E-2</v>
      </c>
      <c r="N9" s="1">
        <f t="shared" si="1"/>
        <v>2.5000000000000001E-2</v>
      </c>
      <c r="O9" s="1">
        <f t="shared" si="2"/>
        <v>5.2338000000000005</v>
      </c>
      <c r="P9" s="1">
        <f t="shared" si="3"/>
        <v>0</v>
      </c>
      <c r="Q9" s="1">
        <f t="shared" si="4"/>
        <v>2.5000000000000001E-2</v>
      </c>
      <c r="R9" s="1">
        <f t="shared" si="5"/>
        <v>1.9488000000000003</v>
      </c>
      <c r="S9" s="1">
        <f t="shared" si="6"/>
        <v>-1.4225114155251142E-2</v>
      </c>
      <c r="T9" s="1">
        <f t="shared" si="7"/>
        <v>3.9225114155251144E-2</v>
      </c>
      <c r="U9" s="1">
        <f t="shared" si="8"/>
        <v>1.5690045662100456</v>
      </c>
      <c r="V9" s="1">
        <f t="shared" si="9"/>
        <v>1</v>
      </c>
      <c r="W9" s="1">
        <f t="shared" si="10"/>
        <v>1.5690045662100456</v>
      </c>
      <c r="X9" s="1">
        <v>8.1796346928670535E-3</v>
      </c>
      <c r="Y9" s="1">
        <f t="shared" si="11"/>
        <v>-110.29820563027637</v>
      </c>
      <c r="AB9" s="6">
        <v>25.29296875</v>
      </c>
      <c r="AC9" s="6">
        <v>199.90234375</v>
      </c>
    </row>
    <row r="10" spans="1:30" ht="12.75" customHeight="1" x14ac:dyDescent="0.2">
      <c r="B10" s="3" t="s">
        <v>43</v>
      </c>
      <c r="C10" s="4" t="s">
        <v>44</v>
      </c>
      <c r="D10" s="4">
        <v>4.6818286500638351E-4</v>
      </c>
      <c r="E10" s="5">
        <v>0.5</v>
      </c>
      <c r="F10" s="1">
        <v>0.05</v>
      </c>
      <c r="G10" s="5">
        <v>0.5</v>
      </c>
      <c r="H10" s="1">
        <v>0.05</v>
      </c>
      <c r="I10" s="1">
        <f t="shared" si="12"/>
        <v>8.9619999999999991E-2</v>
      </c>
      <c r="J10" s="6">
        <v>25</v>
      </c>
      <c r="K10" s="6">
        <v>50</v>
      </c>
      <c r="L10" s="7" t="s">
        <v>0</v>
      </c>
      <c r="M10" s="1">
        <f t="shared" si="0"/>
        <v>2.5000000000000001E-2</v>
      </c>
      <c r="N10" s="1">
        <f t="shared" si="1"/>
        <v>2.5000000000000001E-2</v>
      </c>
      <c r="O10" s="1">
        <f t="shared" si="2"/>
        <v>5.2338000000000005</v>
      </c>
      <c r="P10" s="1">
        <f t="shared" si="3"/>
        <v>0</v>
      </c>
      <c r="Q10" s="1">
        <f t="shared" si="4"/>
        <v>2.5000000000000001E-2</v>
      </c>
      <c r="R10" s="1">
        <f t="shared" si="5"/>
        <v>1.9488000000000003</v>
      </c>
      <c r="S10" s="1">
        <f t="shared" si="6"/>
        <v>-1.4149010654490105E-2</v>
      </c>
      <c r="T10" s="1">
        <f t="shared" si="7"/>
        <v>3.9149010654490106E-2</v>
      </c>
      <c r="U10" s="1">
        <f t="shared" si="8"/>
        <v>1.5659604261796041</v>
      </c>
      <c r="V10" s="1">
        <f t="shared" si="9"/>
        <v>1</v>
      </c>
      <c r="W10" s="1">
        <f t="shared" si="10"/>
        <v>1.5659604261796041</v>
      </c>
      <c r="X10" s="1">
        <v>8.1796346928670535E-3</v>
      </c>
      <c r="Y10" s="1">
        <f t="shared" si="11"/>
        <v>-110.67631966781056</v>
      </c>
      <c r="AB10" s="6">
        <v>25.29296875</v>
      </c>
      <c r="AC10" s="6">
        <v>199.90234375</v>
      </c>
    </row>
    <row r="11" spans="1:30" ht="12.75" customHeight="1" x14ac:dyDescent="0.2">
      <c r="B11" s="3" t="s">
        <v>45</v>
      </c>
      <c r="C11" s="4" t="s">
        <v>46</v>
      </c>
      <c r="D11" s="4">
        <v>5.2180555212544277E-4</v>
      </c>
      <c r="E11" s="5">
        <v>0.5</v>
      </c>
      <c r="F11" s="1">
        <v>0.05</v>
      </c>
      <c r="G11" s="5">
        <v>0.5</v>
      </c>
      <c r="H11" s="1">
        <v>0.05</v>
      </c>
      <c r="I11" s="1">
        <f t="shared" si="12"/>
        <v>9.9619999999999986E-2</v>
      </c>
      <c r="J11" s="6">
        <v>25</v>
      </c>
      <c r="K11" s="6">
        <v>50</v>
      </c>
      <c r="L11" s="7" t="s">
        <v>0</v>
      </c>
      <c r="M11" s="1">
        <f t="shared" si="0"/>
        <v>2.5000000000000001E-2</v>
      </c>
      <c r="N11" s="1">
        <f t="shared" si="1"/>
        <v>2.5000000000000001E-2</v>
      </c>
      <c r="O11" s="1">
        <f t="shared" si="2"/>
        <v>5.2338000000000005</v>
      </c>
      <c r="P11" s="1">
        <f t="shared" si="3"/>
        <v>0</v>
      </c>
      <c r="Q11" s="1">
        <f t="shared" si="4"/>
        <v>2.5000000000000001E-2</v>
      </c>
      <c r="R11" s="1">
        <f t="shared" si="5"/>
        <v>1.9488000000000003</v>
      </c>
      <c r="S11" s="1">
        <f t="shared" si="6"/>
        <v>-1.4072907153729074E-2</v>
      </c>
      <c r="T11" s="1">
        <f t="shared" si="7"/>
        <v>3.9072907153729075E-2</v>
      </c>
      <c r="U11" s="1">
        <f t="shared" si="8"/>
        <v>1.562916286149163</v>
      </c>
      <c r="V11" s="1">
        <f t="shared" si="9"/>
        <v>1</v>
      </c>
      <c r="W11" s="1">
        <f t="shared" si="10"/>
        <v>1.562916286149163</v>
      </c>
      <c r="X11" s="1">
        <v>8.1796346928670535E-3</v>
      </c>
      <c r="Y11" s="1">
        <f t="shared" si="11"/>
        <v>-111.0585232373268</v>
      </c>
      <c r="AB11" s="6">
        <v>25.1953125</v>
      </c>
      <c r="AC11" s="6">
        <v>199.90234375</v>
      </c>
    </row>
    <row r="12" spans="1:30" ht="12.75" customHeight="1" x14ac:dyDescent="0.2">
      <c r="B12" s="3" t="s">
        <v>47</v>
      </c>
      <c r="C12" s="4" t="s">
        <v>48</v>
      </c>
      <c r="D12" s="4">
        <v>5.8138888562098145E-4</v>
      </c>
      <c r="E12" s="5">
        <v>0.5</v>
      </c>
      <c r="F12" s="1">
        <v>0.05</v>
      </c>
      <c r="G12" s="5">
        <v>0.5</v>
      </c>
      <c r="H12" s="1">
        <v>0.05</v>
      </c>
      <c r="I12" s="1">
        <f t="shared" si="12"/>
        <v>0.10961999999999998</v>
      </c>
      <c r="J12" s="6">
        <v>25</v>
      </c>
      <c r="K12" s="6">
        <v>50</v>
      </c>
      <c r="L12" s="7" t="s">
        <v>0</v>
      </c>
      <c r="M12" s="1">
        <f t="shared" si="0"/>
        <v>2.5000000000000001E-2</v>
      </c>
      <c r="N12" s="1">
        <f t="shared" si="1"/>
        <v>2.5000000000000001E-2</v>
      </c>
      <c r="O12" s="1">
        <f t="shared" si="2"/>
        <v>5.2338000000000005</v>
      </c>
      <c r="P12" s="1">
        <f t="shared" si="3"/>
        <v>0</v>
      </c>
      <c r="Q12" s="1">
        <f t="shared" si="4"/>
        <v>2.5000000000000001E-2</v>
      </c>
      <c r="R12" s="1">
        <f t="shared" si="5"/>
        <v>1.9488000000000003</v>
      </c>
      <c r="S12" s="1">
        <f t="shared" si="6"/>
        <v>-1.3996803652968043E-2</v>
      </c>
      <c r="T12" s="1">
        <f t="shared" si="7"/>
        <v>3.8996803652968044E-2</v>
      </c>
      <c r="U12" s="1">
        <f t="shared" si="8"/>
        <v>1.5598721461187217</v>
      </c>
      <c r="V12" s="1">
        <f>IF(ISNUMBER(U12),IF(U12&lt;1,U12,1),"")</f>
        <v>1</v>
      </c>
      <c r="W12" s="1">
        <f t="shared" si="10"/>
        <v>1.5598721461187217</v>
      </c>
      <c r="X12" s="1">
        <v>8.1796346928670535E-3</v>
      </c>
      <c r="Y12" s="1">
        <f t="shared" si="11"/>
        <v>-111.44488304570511</v>
      </c>
      <c r="AB12" s="6">
        <v>25.1953125</v>
      </c>
      <c r="AC12" s="6">
        <v>199.90234375</v>
      </c>
    </row>
    <row r="13" spans="1:30" ht="12.75" customHeight="1" x14ac:dyDescent="0.2">
      <c r="B13" s="3" t="s">
        <v>49</v>
      </c>
      <c r="C13" s="4" t="s">
        <v>50</v>
      </c>
      <c r="D13" s="4">
        <v>6.4097221911652014E-4</v>
      </c>
      <c r="E13" s="5">
        <v>0.5</v>
      </c>
      <c r="F13" s="1">
        <v>0.05</v>
      </c>
      <c r="G13" s="5">
        <v>0.5</v>
      </c>
      <c r="H13" s="1">
        <v>0.05</v>
      </c>
      <c r="I13" s="1">
        <f t="shared" si="12"/>
        <v>0.11961999999999998</v>
      </c>
      <c r="J13" s="6">
        <v>25</v>
      </c>
      <c r="K13" s="6">
        <v>50</v>
      </c>
      <c r="L13" s="7" t="s">
        <v>0</v>
      </c>
      <c r="M13" s="1">
        <f t="shared" si="0"/>
        <v>2.5000000000000001E-2</v>
      </c>
      <c r="N13" s="1">
        <f t="shared" si="1"/>
        <v>2.5000000000000001E-2</v>
      </c>
      <c r="O13" s="1">
        <f t="shared" si="2"/>
        <v>5.2338000000000005</v>
      </c>
      <c r="P13" s="1">
        <f t="shared" si="3"/>
        <v>0</v>
      </c>
      <c r="Q13" s="1">
        <f t="shared" si="4"/>
        <v>2.5000000000000001E-2</v>
      </c>
      <c r="R13" s="1">
        <f t="shared" si="5"/>
        <v>1.9488000000000003</v>
      </c>
      <c r="S13" s="1">
        <f t="shared" si="6"/>
        <v>-1.3920700152206998E-2</v>
      </c>
      <c r="T13" s="1">
        <f t="shared" si="7"/>
        <v>3.8920700152207E-2</v>
      </c>
      <c r="U13" s="1">
        <f t="shared" si="8"/>
        <v>1.55682800608828</v>
      </c>
      <c r="V13" s="1">
        <f t="shared" si="9"/>
        <v>1</v>
      </c>
      <c r="W13" s="1">
        <f t="shared" si="10"/>
        <v>1.55682800608828</v>
      </c>
      <c r="X13" s="1">
        <v>8.1796346928670535E-3</v>
      </c>
      <c r="Y13" s="1">
        <f t="shared" si="11"/>
        <v>-111.83546725855302</v>
      </c>
      <c r="AB13" s="6">
        <v>25.29296875</v>
      </c>
      <c r="AC13" s="6">
        <v>199.90234375</v>
      </c>
    </row>
    <row r="14" spans="1:30" ht="12.75" customHeight="1" x14ac:dyDescent="0.2">
      <c r="B14" s="3" t="s">
        <v>51</v>
      </c>
      <c r="C14" s="4" t="s">
        <v>52</v>
      </c>
      <c r="D14" s="4">
        <v>6.9965277361916378E-4</v>
      </c>
      <c r="E14" s="5">
        <v>0.5</v>
      </c>
      <c r="F14" s="1">
        <v>0.05</v>
      </c>
      <c r="G14" s="5">
        <v>0.5</v>
      </c>
      <c r="H14" s="1">
        <v>0.05</v>
      </c>
      <c r="I14" s="1">
        <f t="shared" si="12"/>
        <v>0.12961999999999999</v>
      </c>
      <c r="J14" s="6">
        <v>25</v>
      </c>
      <c r="K14" s="6">
        <v>50</v>
      </c>
      <c r="L14" s="7" t="s">
        <v>0</v>
      </c>
      <c r="M14" s="1">
        <f t="shared" si="0"/>
        <v>2.5000000000000001E-2</v>
      </c>
      <c r="N14" s="1">
        <f t="shared" si="1"/>
        <v>2.5000000000000001E-2</v>
      </c>
      <c r="O14" s="1">
        <f t="shared" si="2"/>
        <v>5.2338000000000005</v>
      </c>
      <c r="P14" s="1">
        <f t="shared" si="3"/>
        <v>0</v>
      </c>
      <c r="Q14" s="1">
        <f t="shared" si="4"/>
        <v>2.5000000000000001E-2</v>
      </c>
      <c r="R14" s="1">
        <f t="shared" si="5"/>
        <v>1.9488000000000003</v>
      </c>
      <c r="S14" s="1">
        <f t="shared" si="6"/>
        <v>-1.3844596651445967E-2</v>
      </c>
      <c r="T14" s="1">
        <f t="shared" si="7"/>
        <v>3.8844596651445969E-2</v>
      </c>
      <c r="U14" s="1">
        <f t="shared" si="8"/>
        <v>1.5537838660578387</v>
      </c>
      <c r="V14" s="1">
        <f t="shared" si="9"/>
        <v>1</v>
      </c>
      <c r="W14" s="1">
        <f t="shared" si="10"/>
        <v>1.5537838660578387</v>
      </c>
      <c r="X14" s="1">
        <v>8.1796346928670535E-3</v>
      </c>
      <c r="Y14" s="1">
        <f t="shared" si="11"/>
        <v>-112.23034554029837</v>
      </c>
      <c r="AB14" s="6">
        <v>25.1953125</v>
      </c>
      <c r="AC14" s="6">
        <v>199.90234375</v>
      </c>
    </row>
    <row r="15" spans="1:30" ht="12.75" customHeight="1" x14ac:dyDescent="0.2">
      <c r="B15" s="3" t="s">
        <v>53</v>
      </c>
      <c r="C15" s="4" t="s">
        <v>54</v>
      </c>
      <c r="D15" s="4">
        <v>7.5255786941852421E-4</v>
      </c>
      <c r="E15" s="5">
        <v>0.5</v>
      </c>
      <c r="F15" s="1">
        <v>0.05</v>
      </c>
      <c r="G15" s="5">
        <v>0.5</v>
      </c>
      <c r="H15" s="1">
        <v>0.05</v>
      </c>
      <c r="I15" s="1">
        <f t="shared" si="12"/>
        <v>0.13961999999999999</v>
      </c>
      <c r="J15" s="6">
        <v>25</v>
      </c>
      <c r="K15" s="6">
        <v>50</v>
      </c>
      <c r="L15" s="7" t="s">
        <v>0</v>
      </c>
      <c r="M15" s="1">
        <f t="shared" si="0"/>
        <v>2.5000000000000001E-2</v>
      </c>
      <c r="N15" s="1">
        <f t="shared" si="1"/>
        <v>2.5000000000000001E-2</v>
      </c>
      <c r="O15" s="1">
        <f t="shared" si="2"/>
        <v>5.2338000000000005</v>
      </c>
      <c r="P15" s="1">
        <f t="shared" si="3"/>
        <v>0</v>
      </c>
      <c r="Q15" s="1">
        <f t="shared" si="4"/>
        <v>2.5000000000000001E-2</v>
      </c>
      <c r="R15" s="1">
        <f t="shared" si="5"/>
        <v>1.9488000000000003</v>
      </c>
      <c r="S15" s="1">
        <f t="shared" si="6"/>
        <v>-1.376849315068493E-2</v>
      </c>
      <c r="T15" s="1">
        <f t="shared" si="7"/>
        <v>3.8768493150684931E-2</v>
      </c>
      <c r="U15" s="1">
        <f t="shared" si="8"/>
        <v>1.5507397260273972</v>
      </c>
      <c r="V15" s="1">
        <f t="shared" si="9"/>
        <v>1</v>
      </c>
      <c r="W15" s="1">
        <f t="shared" si="10"/>
        <v>1.5507397260273972</v>
      </c>
      <c r="X15" s="1">
        <v>8.1796346928670535E-3</v>
      </c>
      <c r="Y15" s="1">
        <f t="shared" si="11"/>
        <v>-112.62958909561237</v>
      </c>
      <c r="AB15" s="6">
        <v>25.1953125</v>
      </c>
      <c r="AC15" s="6">
        <v>199.90234375</v>
      </c>
    </row>
    <row r="16" spans="1:30" ht="12.75" customHeight="1" x14ac:dyDescent="0.2">
      <c r="B16" s="3" t="s">
        <v>55</v>
      </c>
      <c r="C16" s="4" t="s">
        <v>56</v>
      </c>
      <c r="D16" s="4">
        <v>8.1123842392116785E-4</v>
      </c>
      <c r="E16" s="5">
        <v>0.5</v>
      </c>
      <c r="F16" s="1">
        <v>0.05</v>
      </c>
      <c r="G16" s="5">
        <v>0.5</v>
      </c>
      <c r="H16" s="1">
        <v>0.05</v>
      </c>
      <c r="I16" s="1">
        <f t="shared" si="12"/>
        <v>0.14962</v>
      </c>
      <c r="J16" s="6">
        <v>25</v>
      </c>
      <c r="K16" s="6">
        <v>50</v>
      </c>
      <c r="L16" s="7" t="s">
        <v>0</v>
      </c>
      <c r="M16" s="1">
        <f t="shared" si="0"/>
        <v>2.5000000000000001E-2</v>
      </c>
      <c r="N16" s="1">
        <f t="shared" si="1"/>
        <v>2.5000000000000001E-2</v>
      </c>
      <c r="O16" s="1">
        <f t="shared" si="2"/>
        <v>5.2338000000000005</v>
      </c>
      <c r="P16" s="1">
        <f t="shared" si="3"/>
        <v>0</v>
      </c>
      <c r="Q16" s="1">
        <f t="shared" si="4"/>
        <v>2.5000000000000001E-2</v>
      </c>
      <c r="R16" s="1">
        <f t="shared" si="5"/>
        <v>1.9488000000000003</v>
      </c>
      <c r="S16" s="1">
        <f t="shared" si="6"/>
        <v>-1.3692389649923906E-2</v>
      </c>
      <c r="T16" s="1">
        <f t="shared" si="7"/>
        <v>3.8692389649923907E-2</v>
      </c>
      <c r="U16" s="1">
        <f t="shared" si="8"/>
        <v>1.5476955859969561</v>
      </c>
      <c r="V16" s="1">
        <f t="shared" si="9"/>
        <v>1</v>
      </c>
      <c r="W16" s="1">
        <f t="shared" si="10"/>
        <v>1.5476955859969561</v>
      </c>
      <c r="X16" s="1">
        <v>8.1796346928670535E-3</v>
      </c>
      <c r="Y16" s="1">
        <f t="shared" si="11"/>
        <v>-113.03327071221328</v>
      </c>
      <c r="AB16" s="6">
        <v>25.1953125</v>
      </c>
      <c r="AC16" s="6">
        <v>199.90234375</v>
      </c>
    </row>
    <row r="17" spans="2:29" ht="12.75" customHeight="1" x14ac:dyDescent="0.2">
      <c r="B17" s="3" t="s">
        <v>57</v>
      </c>
      <c r="C17" s="4" t="s">
        <v>58</v>
      </c>
      <c r="D17" s="4">
        <v>8.699189784238115E-4</v>
      </c>
      <c r="E17" s="5">
        <v>0.5</v>
      </c>
      <c r="F17" s="1">
        <v>0.05</v>
      </c>
      <c r="G17" s="5">
        <v>0.5</v>
      </c>
      <c r="H17" s="1">
        <v>0.05</v>
      </c>
      <c r="I17" s="1">
        <f t="shared" si="12"/>
        <v>0.15962000000000001</v>
      </c>
      <c r="J17" s="6">
        <v>25</v>
      </c>
      <c r="K17" s="6">
        <v>50</v>
      </c>
      <c r="L17" s="7" t="s">
        <v>0</v>
      </c>
      <c r="M17" s="1">
        <f t="shared" si="0"/>
        <v>2.5000000000000001E-2</v>
      </c>
      <c r="N17" s="1">
        <f t="shared" si="1"/>
        <v>2.5000000000000001E-2</v>
      </c>
      <c r="O17" s="1">
        <f t="shared" si="2"/>
        <v>5.2338000000000005</v>
      </c>
      <c r="P17" s="1">
        <f t="shared" si="3"/>
        <v>0</v>
      </c>
      <c r="Q17" s="1">
        <f t="shared" si="4"/>
        <v>2.5000000000000001E-2</v>
      </c>
      <c r="R17" s="1">
        <f t="shared" si="5"/>
        <v>1.9488000000000003</v>
      </c>
      <c r="S17" s="1">
        <f t="shared" si="6"/>
        <v>-1.3616286149162861E-2</v>
      </c>
      <c r="T17" s="1">
        <f t="shared" si="7"/>
        <v>3.8616286149162862E-2</v>
      </c>
      <c r="U17" s="1">
        <f t="shared" si="8"/>
        <v>1.5446514459665144</v>
      </c>
      <c r="V17" s="1">
        <f t="shared" si="9"/>
        <v>1</v>
      </c>
      <c r="W17" s="1">
        <f t="shared" si="10"/>
        <v>1.5446514459665144</v>
      </c>
      <c r="X17" s="1">
        <v>8.1796346928670535E-3</v>
      </c>
      <c r="Y17" s="1">
        <f t="shared" si="11"/>
        <v>-113.44146480510625</v>
      </c>
      <c r="AB17" s="6">
        <v>25.1953125</v>
      </c>
      <c r="AC17" s="6">
        <v>199.90234375</v>
      </c>
    </row>
    <row r="18" spans="2:29" ht="12.75" customHeight="1" x14ac:dyDescent="0.2">
      <c r="B18" s="3" t="s">
        <v>59</v>
      </c>
      <c r="C18" s="4" t="s">
        <v>60</v>
      </c>
      <c r="D18" s="4">
        <v>9.2859953292645514E-4</v>
      </c>
      <c r="E18" s="5">
        <v>0.5</v>
      </c>
      <c r="F18" s="1">
        <v>0.05</v>
      </c>
      <c r="G18" s="5">
        <v>0.5</v>
      </c>
      <c r="H18" s="1">
        <v>0.05</v>
      </c>
      <c r="I18" s="1">
        <f t="shared" si="12"/>
        <v>0.16962000000000002</v>
      </c>
      <c r="J18" s="6">
        <v>25</v>
      </c>
      <c r="K18" s="6">
        <v>50</v>
      </c>
      <c r="L18" s="7" t="s">
        <v>0</v>
      </c>
      <c r="M18" s="1">
        <f t="shared" si="0"/>
        <v>2.5000000000000001E-2</v>
      </c>
      <c r="N18" s="1">
        <f t="shared" si="1"/>
        <v>2.5000000000000001E-2</v>
      </c>
      <c r="O18" s="1">
        <f t="shared" si="2"/>
        <v>5.2338000000000005</v>
      </c>
      <c r="P18" s="1">
        <f t="shared" si="3"/>
        <v>0</v>
      </c>
      <c r="Q18" s="1">
        <f t="shared" si="4"/>
        <v>2.5000000000000001E-2</v>
      </c>
      <c r="R18" s="1">
        <f t="shared" si="5"/>
        <v>1.9488000000000003</v>
      </c>
      <c r="S18" s="1">
        <f t="shared" si="6"/>
        <v>-1.3540182648401823E-2</v>
      </c>
      <c r="T18" s="1">
        <f t="shared" si="7"/>
        <v>3.8540182648401825E-2</v>
      </c>
      <c r="U18" s="1">
        <f t="shared" si="8"/>
        <v>1.5416073059360729</v>
      </c>
      <c r="V18" s="1">
        <f t="shared" si="9"/>
        <v>1</v>
      </c>
      <c r="W18" s="1">
        <f t="shared" si="10"/>
        <v>1.5416073059360729</v>
      </c>
      <c r="X18" s="1">
        <v>8.1796346928670535E-3</v>
      </c>
      <c r="Y18" s="1">
        <f t="shared" si="11"/>
        <v>-113.85424746231412</v>
      </c>
      <c r="AB18" s="6">
        <v>25.1953125</v>
      </c>
      <c r="AC18" s="6">
        <v>199.90234375</v>
      </c>
    </row>
    <row r="19" spans="2:29" ht="12.75" customHeight="1" x14ac:dyDescent="0.2">
      <c r="B19" s="3" t="s">
        <v>61</v>
      </c>
      <c r="C19" s="4" t="s">
        <v>62</v>
      </c>
      <c r="D19" s="4">
        <v>9.8818286642199382E-4</v>
      </c>
      <c r="E19" s="5">
        <v>0.5</v>
      </c>
      <c r="F19" s="1">
        <v>0.05</v>
      </c>
      <c r="G19" s="5">
        <v>0.5</v>
      </c>
      <c r="H19" s="1">
        <v>0.05</v>
      </c>
      <c r="I19" s="1">
        <f t="shared" si="12"/>
        <v>0.17962000000000003</v>
      </c>
      <c r="J19" s="6">
        <v>25</v>
      </c>
      <c r="K19" s="6">
        <v>50</v>
      </c>
      <c r="L19" s="7" t="s">
        <v>0</v>
      </c>
      <c r="M19" s="1">
        <f t="shared" si="0"/>
        <v>2.5000000000000001E-2</v>
      </c>
      <c r="N19" s="1">
        <f t="shared" si="1"/>
        <v>2.5000000000000001E-2</v>
      </c>
      <c r="O19" s="1">
        <f t="shared" si="2"/>
        <v>5.2338000000000005</v>
      </c>
      <c r="P19" s="1">
        <f t="shared" si="3"/>
        <v>0</v>
      </c>
      <c r="Q19" s="1">
        <f t="shared" si="4"/>
        <v>2.5000000000000001E-2</v>
      </c>
      <c r="R19" s="1">
        <f t="shared" si="5"/>
        <v>1.9488000000000003</v>
      </c>
      <c r="S19" s="1">
        <f t="shared" si="6"/>
        <v>-1.3464079147640792E-2</v>
      </c>
      <c r="T19" s="1">
        <f t="shared" si="7"/>
        <v>3.8464079147640794E-2</v>
      </c>
      <c r="U19" s="1">
        <f t="shared" si="8"/>
        <v>1.5385631659056316</v>
      </c>
      <c r="V19" s="1">
        <f t="shared" si="9"/>
        <v>1</v>
      </c>
      <c r="W19" s="1">
        <f t="shared" si="10"/>
        <v>1.5385631659056316</v>
      </c>
      <c r="X19" s="1">
        <v>8.1796346928670535E-3</v>
      </c>
      <c r="Y19" s="1">
        <f t="shared" si="11"/>
        <v>-114.2716964921602</v>
      </c>
      <c r="AB19" s="6">
        <v>25.1953125</v>
      </c>
      <c r="AC19" s="6">
        <v>199.90234375</v>
      </c>
    </row>
    <row r="20" spans="2:29" ht="12.75" customHeight="1" x14ac:dyDescent="0.2">
      <c r="B20" s="3" t="s">
        <v>63</v>
      </c>
      <c r="C20" s="4" t="s">
        <v>64</v>
      </c>
      <c r="D20" s="4">
        <v>1.0418055535410531E-3</v>
      </c>
      <c r="E20" s="5">
        <v>0.5</v>
      </c>
      <c r="F20" s="1">
        <v>0.05</v>
      </c>
      <c r="G20" s="5">
        <v>0.5</v>
      </c>
      <c r="H20" s="1">
        <v>0.05</v>
      </c>
      <c r="I20" s="1">
        <f t="shared" si="12"/>
        <v>0.18962000000000004</v>
      </c>
      <c r="J20" s="6">
        <v>25</v>
      </c>
      <c r="K20" s="6">
        <v>50</v>
      </c>
      <c r="L20" s="7" t="s">
        <v>0</v>
      </c>
      <c r="M20" s="1">
        <f t="shared" si="0"/>
        <v>2.5000000000000001E-2</v>
      </c>
      <c r="N20" s="1">
        <f t="shared" si="1"/>
        <v>2.5000000000000001E-2</v>
      </c>
      <c r="O20" s="1">
        <f t="shared" si="2"/>
        <v>5.2338000000000005</v>
      </c>
      <c r="P20" s="1">
        <f t="shared" si="3"/>
        <v>0</v>
      </c>
      <c r="Q20" s="1">
        <f t="shared" si="4"/>
        <v>2.5000000000000001E-2</v>
      </c>
      <c r="R20" s="1">
        <f t="shared" si="5"/>
        <v>1.9488000000000003</v>
      </c>
      <c r="S20" s="1">
        <f t="shared" si="6"/>
        <v>-1.3387975646879761E-2</v>
      </c>
      <c r="T20" s="1">
        <f t="shared" si="7"/>
        <v>3.8387975646879763E-2</v>
      </c>
      <c r="U20" s="1">
        <f t="shared" si="8"/>
        <v>1.5355190258751905</v>
      </c>
      <c r="V20" s="1">
        <f t="shared" si="9"/>
        <v>1</v>
      </c>
      <c r="W20" s="1">
        <f t="shared" si="10"/>
        <v>1.5355190258751905</v>
      </c>
      <c r="X20" s="1">
        <v>8.1796346928670535E-3</v>
      </c>
      <c r="Y20" s="1">
        <f t="shared" si="11"/>
        <v>-114.69389147216314</v>
      </c>
      <c r="AB20" s="6">
        <v>25.1953125</v>
      </c>
      <c r="AC20" s="6">
        <v>199.90234375</v>
      </c>
    </row>
    <row r="21" spans="2:29" ht="12.75" customHeight="1" x14ac:dyDescent="0.2">
      <c r="B21" s="3" t="s">
        <v>65</v>
      </c>
      <c r="C21" s="4" t="s">
        <v>66</v>
      </c>
      <c r="D21" s="4">
        <v>1.1013888870365918E-3</v>
      </c>
      <c r="E21" s="5">
        <v>0.5</v>
      </c>
      <c r="F21" s="1">
        <v>0.05</v>
      </c>
      <c r="G21" s="5">
        <v>0.5</v>
      </c>
      <c r="H21" s="1">
        <v>0.05</v>
      </c>
      <c r="I21" s="1">
        <f t="shared" si="12"/>
        <v>0.19962000000000005</v>
      </c>
      <c r="J21" s="6">
        <v>25</v>
      </c>
      <c r="K21" s="6">
        <v>50</v>
      </c>
      <c r="L21" s="7" t="s">
        <v>0</v>
      </c>
      <c r="M21" s="1">
        <f t="shared" si="0"/>
        <v>2.5000000000000001E-2</v>
      </c>
      <c r="N21" s="1">
        <f t="shared" si="1"/>
        <v>2.5000000000000001E-2</v>
      </c>
      <c r="O21" s="1">
        <f t="shared" si="2"/>
        <v>5.2338000000000005</v>
      </c>
      <c r="P21" s="1">
        <f t="shared" si="3"/>
        <v>0</v>
      </c>
      <c r="Q21" s="1">
        <f t="shared" si="4"/>
        <v>2.5000000000000001E-2</v>
      </c>
      <c r="R21" s="1">
        <f t="shared" si="5"/>
        <v>1.9488000000000003</v>
      </c>
      <c r="S21" s="1">
        <f t="shared" si="6"/>
        <v>-1.3311872146118724E-2</v>
      </c>
      <c r="T21" s="1">
        <f t="shared" si="7"/>
        <v>3.8311872146118725E-2</v>
      </c>
      <c r="U21" s="1">
        <f t="shared" si="8"/>
        <v>1.532474885844749</v>
      </c>
      <c r="V21" s="1">
        <f t="shared" si="9"/>
        <v>1</v>
      </c>
      <c r="W21" s="1">
        <f t="shared" si="10"/>
        <v>1.532474885844749</v>
      </c>
      <c r="X21" s="1">
        <v>8.1796346928670535E-3</v>
      </c>
      <c r="Y21" s="1">
        <f t="shared" si="11"/>
        <v>-115.12091379960894</v>
      </c>
      <c r="AB21" s="6">
        <v>25.1953125</v>
      </c>
      <c r="AC21" s="6">
        <v>199.90234375</v>
      </c>
    </row>
    <row r="22" spans="2:29" ht="12.75" customHeight="1" x14ac:dyDescent="0.2">
      <c r="B22" s="3" t="s">
        <v>67</v>
      </c>
      <c r="C22" s="4" t="s">
        <v>68</v>
      </c>
      <c r="D22" s="4">
        <v>1.1607870328589343E-3</v>
      </c>
      <c r="E22" s="5">
        <v>0.5</v>
      </c>
      <c r="F22" s="1">
        <v>0.05</v>
      </c>
      <c r="G22" s="5">
        <v>0.5</v>
      </c>
      <c r="H22" s="1">
        <v>0.05</v>
      </c>
      <c r="I22" s="1">
        <f t="shared" si="12"/>
        <v>0.20962000000000006</v>
      </c>
      <c r="J22" s="6">
        <v>25</v>
      </c>
      <c r="K22" s="6">
        <v>50</v>
      </c>
      <c r="L22" s="7" t="s">
        <v>0</v>
      </c>
      <c r="M22" s="1">
        <f t="shared" si="0"/>
        <v>2.5000000000000001E-2</v>
      </c>
      <c r="N22" s="1">
        <f t="shared" si="1"/>
        <v>2.5000000000000001E-2</v>
      </c>
      <c r="O22" s="1">
        <f t="shared" si="2"/>
        <v>5.2338000000000005</v>
      </c>
      <c r="P22" s="1">
        <f t="shared" si="3"/>
        <v>0</v>
      </c>
      <c r="Q22" s="1">
        <f t="shared" si="4"/>
        <v>2.5000000000000001E-2</v>
      </c>
      <c r="R22" s="1">
        <f t="shared" si="5"/>
        <v>1.9488000000000003</v>
      </c>
      <c r="S22" s="1">
        <f t="shared" si="6"/>
        <v>-1.3235768645357686E-2</v>
      </c>
      <c r="T22" s="1">
        <f t="shared" si="7"/>
        <v>3.8235768645357687E-2</v>
      </c>
      <c r="U22" s="1">
        <f t="shared" si="8"/>
        <v>1.5294307458143075</v>
      </c>
      <c r="V22" s="1">
        <f t="shared" si="9"/>
        <v>1</v>
      </c>
      <c r="W22" s="1">
        <f t="shared" si="10"/>
        <v>1.5294307458143075</v>
      </c>
      <c r="X22" s="1">
        <v>8.1796346928670535E-3</v>
      </c>
      <c r="Y22" s="1">
        <f t="shared" si="11"/>
        <v>-115.5528467438678</v>
      </c>
      <c r="AB22" s="6">
        <v>25.1953125</v>
      </c>
      <c r="AC22" s="6">
        <v>199.90234375</v>
      </c>
    </row>
    <row r="23" spans="2:29" ht="12.75" customHeight="1" x14ac:dyDescent="0.2">
      <c r="B23" s="3" t="s">
        <v>69</v>
      </c>
      <c r="C23" s="4" t="s">
        <v>70</v>
      </c>
      <c r="D23" s="4">
        <v>1.2203703663544729E-3</v>
      </c>
      <c r="E23" s="5">
        <v>0.5</v>
      </c>
      <c r="F23" s="1">
        <v>0.05</v>
      </c>
      <c r="G23" s="5">
        <v>0.5</v>
      </c>
      <c r="H23" s="1">
        <v>0.05</v>
      </c>
      <c r="I23" s="1">
        <f t="shared" si="12"/>
        <v>0.21962000000000007</v>
      </c>
      <c r="J23" s="6">
        <v>25</v>
      </c>
      <c r="K23" s="6">
        <v>50</v>
      </c>
      <c r="L23" s="7" t="s">
        <v>0</v>
      </c>
      <c r="M23" s="1">
        <f t="shared" si="0"/>
        <v>2.5000000000000001E-2</v>
      </c>
      <c r="N23" s="1">
        <f t="shared" si="1"/>
        <v>2.5000000000000001E-2</v>
      </c>
      <c r="O23" s="1">
        <f t="shared" si="2"/>
        <v>5.2338000000000005</v>
      </c>
      <c r="P23" s="1">
        <f t="shared" si="3"/>
        <v>0</v>
      </c>
      <c r="Q23" s="1">
        <f t="shared" si="4"/>
        <v>2.5000000000000001E-2</v>
      </c>
      <c r="R23" s="1">
        <f t="shared" si="5"/>
        <v>1.9488000000000003</v>
      </c>
      <c r="S23" s="1">
        <f t="shared" si="6"/>
        <v>-1.3159665144596648E-2</v>
      </c>
      <c r="T23" s="1">
        <f t="shared" si="7"/>
        <v>3.8159665144596649E-2</v>
      </c>
      <c r="U23" s="1">
        <f t="shared" si="8"/>
        <v>1.526386605783866</v>
      </c>
      <c r="V23" s="1">
        <f t="shared" si="9"/>
        <v>1</v>
      </c>
      <c r="W23" s="1">
        <f t="shared" si="10"/>
        <v>1.526386605783866</v>
      </c>
      <c r="X23" s="1">
        <v>8.1796346928670535E-3</v>
      </c>
      <c r="Y23" s="1">
        <f t="shared" si="11"/>
        <v>-115.98977550052626</v>
      </c>
      <c r="AB23" s="6">
        <v>25.1953125</v>
      </c>
      <c r="AC23" s="6">
        <v>199.90234375</v>
      </c>
    </row>
    <row r="24" spans="2:29" ht="12.75" customHeight="1" x14ac:dyDescent="0.2">
      <c r="B24" s="3" t="s">
        <v>71</v>
      </c>
      <c r="C24" s="4" t="s">
        <v>72</v>
      </c>
      <c r="D24" s="4">
        <v>1.2740046295220964E-3</v>
      </c>
      <c r="E24" s="5">
        <v>0.5</v>
      </c>
      <c r="F24" s="1">
        <v>0.05</v>
      </c>
      <c r="G24" s="5">
        <v>0.5</v>
      </c>
      <c r="H24" s="1">
        <v>0.05</v>
      </c>
      <c r="I24" s="1">
        <f t="shared" si="12"/>
        <v>0.22962000000000007</v>
      </c>
      <c r="J24" s="6">
        <v>25</v>
      </c>
      <c r="K24" s="6">
        <v>50</v>
      </c>
      <c r="L24" s="7" t="s">
        <v>0</v>
      </c>
      <c r="M24" s="1">
        <f t="shared" si="0"/>
        <v>2.5000000000000001E-2</v>
      </c>
      <c r="N24" s="1">
        <f t="shared" si="1"/>
        <v>2.5000000000000001E-2</v>
      </c>
      <c r="O24" s="1">
        <f t="shared" si="2"/>
        <v>5.2338000000000005</v>
      </c>
      <c r="P24" s="1">
        <f t="shared" si="3"/>
        <v>0</v>
      </c>
      <c r="Q24" s="1">
        <f t="shared" si="4"/>
        <v>2.5000000000000001E-2</v>
      </c>
      <c r="R24" s="1">
        <f t="shared" si="5"/>
        <v>1.9488000000000003</v>
      </c>
      <c r="S24" s="1">
        <f t="shared" si="6"/>
        <v>-1.3083561643835624E-2</v>
      </c>
      <c r="T24" s="1">
        <f t="shared" si="7"/>
        <v>3.8083561643835626E-2</v>
      </c>
      <c r="U24" s="1">
        <f t="shared" si="8"/>
        <v>1.5233424657534249</v>
      </c>
      <c r="V24" s="1">
        <f t="shared" si="9"/>
        <v>1</v>
      </c>
      <c r="W24" s="1">
        <f t="shared" si="10"/>
        <v>1.5233424657534249</v>
      </c>
      <c r="X24" s="1">
        <v>8.1796346928670535E-3</v>
      </c>
      <c r="Y24" s="1">
        <f t="shared" si="11"/>
        <v>-116.43178724740861</v>
      </c>
      <c r="AB24" s="6">
        <v>25.1953125</v>
      </c>
      <c r="AC24" s="6">
        <v>199.90234375</v>
      </c>
    </row>
    <row r="25" spans="2:29" ht="12.75" customHeight="1" x14ac:dyDescent="0.2">
      <c r="B25" s="3" t="s">
        <v>73</v>
      </c>
      <c r="C25" s="4" t="s">
        <v>74</v>
      </c>
      <c r="D25" s="4">
        <v>1.3332175876712427E-3</v>
      </c>
      <c r="E25" s="5">
        <v>0.5</v>
      </c>
      <c r="F25" s="1">
        <v>0.05</v>
      </c>
      <c r="G25" s="5">
        <v>0.5</v>
      </c>
      <c r="H25" s="1">
        <v>0.05</v>
      </c>
      <c r="I25" s="1">
        <f t="shared" si="12"/>
        <v>0.23962000000000008</v>
      </c>
      <c r="J25" s="6">
        <v>25</v>
      </c>
      <c r="K25" s="6">
        <v>50</v>
      </c>
      <c r="L25" s="7" t="s">
        <v>0</v>
      </c>
      <c r="M25" s="1">
        <f t="shared" si="0"/>
        <v>2.5000000000000001E-2</v>
      </c>
      <c r="N25" s="1">
        <f t="shared" si="1"/>
        <v>2.5000000000000001E-2</v>
      </c>
      <c r="O25" s="1">
        <f t="shared" si="2"/>
        <v>5.2338000000000005</v>
      </c>
      <c r="P25" s="1">
        <f t="shared" si="3"/>
        <v>0</v>
      </c>
      <c r="Q25" s="1">
        <f t="shared" si="4"/>
        <v>2.5000000000000001E-2</v>
      </c>
      <c r="R25" s="1">
        <f t="shared" si="5"/>
        <v>1.9488000000000003</v>
      </c>
      <c r="S25" s="1">
        <f t="shared" si="6"/>
        <v>-1.3007458143074579E-2</v>
      </c>
      <c r="T25" s="1">
        <f t="shared" si="7"/>
        <v>3.8007458143074581E-2</v>
      </c>
      <c r="U25" s="1">
        <f t="shared" si="8"/>
        <v>1.5202983257229832</v>
      </c>
      <c r="V25" s="1">
        <f t="shared" si="9"/>
        <v>1</v>
      </c>
      <c r="W25" s="1">
        <f t="shared" si="10"/>
        <v>1.5202983257229832</v>
      </c>
      <c r="X25" s="1">
        <v>8.1796346928670535E-3</v>
      </c>
      <c r="Y25" s="1">
        <f t="shared" si="11"/>
        <v>-116.87897120256497</v>
      </c>
      <c r="AB25" s="6">
        <v>25.1953125</v>
      </c>
      <c r="AC25" s="6">
        <v>199.90234375</v>
      </c>
    </row>
    <row r="26" spans="2:29" ht="12.75" customHeight="1" x14ac:dyDescent="0.2">
      <c r="B26" s="3" t="s">
        <v>75</v>
      </c>
      <c r="C26" s="4" t="s">
        <v>76</v>
      </c>
      <c r="D26" s="4">
        <v>1.3918981421738863E-3</v>
      </c>
      <c r="E26" s="5">
        <v>0.5</v>
      </c>
      <c r="F26" s="1">
        <v>0.05</v>
      </c>
      <c r="G26" s="5">
        <v>0.5</v>
      </c>
      <c r="H26" s="1">
        <v>0.05</v>
      </c>
      <c r="I26" s="1">
        <f>0.02+I25</f>
        <v>0.25962000000000007</v>
      </c>
      <c r="J26" s="6">
        <v>25</v>
      </c>
      <c r="K26" s="6">
        <v>50</v>
      </c>
      <c r="L26" s="7" t="s">
        <v>0</v>
      </c>
      <c r="M26" s="1">
        <f t="shared" si="0"/>
        <v>2.5000000000000001E-2</v>
      </c>
      <c r="N26" s="1">
        <f t="shared" si="1"/>
        <v>2.5000000000000001E-2</v>
      </c>
      <c r="O26" s="1">
        <f t="shared" si="2"/>
        <v>5.2338000000000005</v>
      </c>
      <c r="P26" s="1">
        <f t="shared" si="3"/>
        <v>0</v>
      </c>
      <c r="Q26" s="1">
        <f t="shared" si="4"/>
        <v>2.5000000000000001E-2</v>
      </c>
      <c r="R26" s="1">
        <f t="shared" si="5"/>
        <v>1.9488000000000003</v>
      </c>
      <c r="S26" s="1">
        <f t="shared" si="6"/>
        <v>-1.2855251141552518E-2</v>
      </c>
      <c r="T26" s="1">
        <f t="shared" si="7"/>
        <v>3.7855251141552519E-2</v>
      </c>
      <c r="U26" s="1">
        <f t="shared" si="8"/>
        <v>1.5142100456621006</v>
      </c>
      <c r="V26" s="1">
        <f t="shared" si="9"/>
        <v>1</v>
      </c>
      <c r="W26" s="1">
        <f t="shared" si="10"/>
        <v>1.5142100456621006</v>
      </c>
      <c r="X26" s="1">
        <v>8.1796346928670535E-3</v>
      </c>
      <c r="Y26" s="1">
        <f t="shared" si="11"/>
        <v>-117.78922317337401</v>
      </c>
      <c r="AB26" s="6">
        <v>25.1953125</v>
      </c>
      <c r="AC26" s="6">
        <v>199.90234375</v>
      </c>
    </row>
    <row r="27" spans="2:29" ht="12.75" customHeight="1" x14ac:dyDescent="0.2">
      <c r="B27" s="3" t="s">
        <v>77</v>
      </c>
      <c r="C27" s="4" t="s">
        <v>78</v>
      </c>
      <c r="D27" s="4">
        <v>1.4505787039524876E-3</v>
      </c>
      <c r="E27" s="5">
        <v>0.5</v>
      </c>
      <c r="F27" s="1">
        <v>0.05</v>
      </c>
      <c r="G27" s="5">
        <v>0.5</v>
      </c>
      <c r="H27" s="1">
        <v>0.05</v>
      </c>
      <c r="I27" s="1">
        <f t="shared" ref="I27:I81" si="13">0.02+I26</f>
        <v>0.27962000000000009</v>
      </c>
      <c r="J27" s="6">
        <v>25</v>
      </c>
      <c r="K27" s="6">
        <v>50</v>
      </c>
      <c r="L27" s="7" t="s">
        <v>0</v>
      </c>
      <c r="M27" s="1">
        <f t="shared" si="0"/>
        <v>2.5000000000000001E-2</v>
      </c>
      <c r="N27" s="1">
        <f t="shared" si="1"/>
        <v>2.5000000000000001E-2</v>
      </c>
      <c r="O27" s="1">
        <f t="shared" si="2"/>
        <v>5.2338000000000005</v>
      </c>
      <c r="P27" s="1">
        <f t="shared" si="3"/>
        <v>0</v>
      </c>
      <c r="Q27" s="1">
        <f t="shared" si="4"/>
        <v>2.5000000000000001E-2</v>
      </c>
      <c r="R27" s="1">
        <f t="shared" si="5"/>
        <v>1.9488000000000003</v>
      </c>
      <c r="S27" s="1">
        <f t="shared" si="6"/>
        <v>-1.2703044140030442E-2</v>
      </c>
      <c r="T27" s="1">
        <f t="shared" si="7"/>
        <v>3.7703044140030444E-2</v>
      </c>
      <c r="U27" s="1">
        <f t="shared" si="8"/>
        <v>1.5081217656012176</v>
      </c>
      <c r="V27" s="1">
        <f t="shared" si="9"/>
        <v>1</v>
      </c>
      <c r="W27" s="1">
        <f t="shared" si="10"/>
        <v>1.5081217656012176</v>
      </c>
      <c r="X27" s="1">
        <v>8.1796346928670535E-3</v>
      </c>
      <c r="Y27" s="1">
        <f t="shared" si="11"/>
        <v>-118.72128829724774</v>
      </c>
      <c r="AB27" s="6">
        <v>25.1953125</v>
      </c>
      <c r="AC27" s="6">
        <v>199.90234375</v>
      </c>
    </row>
    <row r="28" spans="2:29" ht="12.75" customHeight="1" x14ac:dyDescent="0.2">
      <c r="B28" s="3" t="s">
        <v>79</v>
      </c>
      <c r="C28" s="4" t="s">
        <v>80</v>
      </c>
      <c r="D28" s="4">
        <v>1.5092592584551312E-3</v>
      </c>
      <c r="E28" s="5">
        <v>0.5</v>
      </c>
      <c r="F28" s="1">
        <v>0.05</v>
      </c>
      <c r="G28" s="5">
        <v>0.5</v>
      </c>
      <c r="H28" s="1">
        <v>0.05</v>
      </c>
      <c r="I28" s="1">
        <f t="shared" si="13"/>
        <v>0.29962000000000011</v>
      </c>
      <c r="J28" s="6">
        <v>25</v>
      </c>
      <c r="K28" s="6">
        <v>50</v>
      </c>
      <c r="L28" s="7" t="s">
        <v>0</v>
      </c>
      <c r="M28" s="1">
        <f t="shared" si="0"/>
        <v>2.5000000000000001E-2</v>
      </c>
      <c r="N28" s="1">
        <f t="shared" si="1"/>
        <v>2.5000000000000001E-2</v>
      </c>
      <c r="O28" s="1">
        <f t="shared" si="2"/>
        <v>5.2338000000000005</v>
      </c>
      <c r="P28" s="1">
        <f t="shared" si="3"/>
        <v>0</v>
      </c>
      <c r="Q28" s="1">
        <f t="shared" si="4"/>
        <v>2.5000000000000001E-2</v>
      </c>
      <c r="R28" s="1">
        <f t="shared" si="5"/>
        <v>1.9488000000000003</v>
      </c>
      <c r="S28" s="1">
        <f t="shared" si="6"/>
        <v>-1.2550837138508374E-2</v>
      </c>
      <c r="T28" s="1">
        <f t="shared" si="7"/>
        <v>3.7550837138508375E-2</v>
      </c>
      <c r="U28" s="1">
        <f t="shared" si="8"/>
        <v>1.502033485540335</v>
      </c>
      <c r="V28" s="1">
        <f t="shared" si="9"/>
        <v>1</v>
      </c>
      <c r="W28" s="1">
        <f t="shared" si="10"/>
        <v>1.502033485540335</v>
      </c>
      <c r="X28" s="1">
        <v>8.1796346928670535E-3</v>
      </c>
      <c r="Y28" s="1">
        <f t="shared" si="11"/>
        <v>-119.67596017414712</v>
      </c>
      <c r="AB28" s="6">
        <v>25.1953125</v>
      </c>
      <c r="AC28" s="6">
        <v>199.90234375</v>
      </c>
    </row>
    <row r="29" spans="2:29" ht="12.75" customHeight="1" x14ac:dyDescent="0.2">
      <c r="B29" s="3" t="s">
        <v>81</v>
      </c>
      <c r="C29" s="4" t="s">
        <v>82</v>
      </c>
      <c r="D29" s="4">
        <v>1.5690277723479085E-3</v>
      </c>
      <c r="E29" s="5">
        <v>0.5</v>
      </c>
      <c r="F29" s="1">
        <v>0.05</v>
      </c>
      <c r="G29" s="5">
        <v>0.5</v>
      </c>
      <c r="H29" s="1">
        <v>0.05</v>
      </c>
      <c r="I29" s="1">
        <f t="shared" si="13"/>
        <v>0.31962000000000013</v>
      </c>
      <c r="J29" s="6">
        <v>25</v>
      </c>
      <c r="K29" s="6">
        <v>50</v>
      </c>
      <c r="L29" s="7" t="s">
        <v>0</v>
      </c>
      <c r="M29" s="1">
        <f t="shared" si="0"/>
        <v>2.5000000000000001E-2</v>
      </c>
      <c r="N29" s="1">
        <f t="shared" si="1"/>
        <v>2.5000000000000001E-2</v>
      </c>
      <c r="O29" s="1">
        <f t="shared" si="2"/>
        <v>5.2338000000000005</v>
      </c>
      <c r="P29" s="1">
        <f t="shared" si="3"/>
        <v>0</v>
      </c>
      <c r="Q29" s="1">
        <f t="shared" si="4"/>
        <v>2.5000000000000001E-2</v>
      </c>
      <c r="R29" s="1">
        <f t="shared" si="5"/>
        <v>1.9488000000000003</v>
      </c>
      <c r="S29" s="1">
        <f t="shared" si="6"/>
        <v>-1.2398630136986298E-2</v>
      </c>
      <c r="T29" s="1">
        <f t="shared" si="7"/>
        <v>3.7398630136986299E-2</v>
      </c>
      <c r="U29" s="1">
        <f t="shared" si="8"/>
        <v>1.495945205479452</v>
      </c>
      <c r="V29" s="1">
        <f t="shared" si="9"/>
        <v>1</v>
      </c>
      <c r="W29" s="1">
        <f t="shared" si="10"/>
        <v>1.495945205479452</v>
      </c>
      <c r="X29" s="1">
        <v>6.1826535666789084E-3</v>
      </c>
      <c r="Y29" s="1">
        <f t="shared" si="11"/>
        <v>-120.65407137332895</v>
      </c>
      <c r="AB29" s="6">
        <v>25.1953125</v>
      </c>
      <c r="AC29" s="6">
        <v>199.90234375</v>
      </c>
    </row>
    <row r="30" spans="2:29" ht="12.75" customHeight="1" x14ac:dyDescent="0.2">
      <c r="B30" s="3" t="s">
        <v>83</v>
      </c>
      <c r="C30" s="4" t="s">
        <v>84</v>
      </c>
      <c r="D30" s="4">
        <v>1.6217476804740727E-3</v>
      </c>
      <c r="E30" s="5">
        <v>0.5</v>
      </c>
      <c r="F30" s="1">
        <v>0.05</v>
      </c>
      <c r="G30" s="5">
        <v>0.5</v>
      </c>
      <c r="H30" s="1">
        <v>0.05</v>
      </c>
      <c r="I30" s="1">
        <f t="shared" si="13"/>
        <v>0.33962000000000014</v>
      </c>
      <c r="J30" s="6">
        <v>25</v>
      </c>
      <c r="K30" s="6">
        <v>50</v>
      </c>
      <c r="L30" s="7" t="s">
        <v>0</v>
      </c>
      <c r="M30" s="1">
        <f t="shared" si="0"/>
        <v>2.5000000000000001E-2</v>
      </c>
      <c r="N30" s="1">
        <f t="shared" si="1"/>
        <v>2.5000000000000001E-2</v>
      </c>
      <c r="O30" s="1">
        <f t="shared" si="2"/>
        <v>5.2338000000000005</v>
      </c>
      <c r="P30" s="1">
        <f t="shared" si="3"/>
        <v>0</v>
      </c>
      <c r="Q30" s="1">
        <f t="shared" si="4"/>
        <v>2.5000000000000001E-2</v>
      </c>
      <c r="R30" s="1">
        <f t="shared" si="5"/>
        <v>1.9488000000000003</v>
      </c>
      <c r="S30" s="1">
        <f t="shared" si="6"/>
        <v>-1.2246423135464236E-2</v>
      </c>
      <c r="T30" s="1">
        <f t="shared" si="7"/>
        <v>3.7246423135464238E-2</v>
      </c>
      <c r="U30" s="1">
        <f t="shared" si="8"/>
        <v>1.4898569254185694</v>
      </c>
      <c r="V30" s="1">
        <f t="shared" si="9"/>
        <v>1</v>
      </c>
      <c r="W30" s="1">
        <f t="shared" si="10"/>
        <v>1.4898569254185694</v>
      </c>
      <c r="X30" s="1">
        <v>8.1796346928670535E-3</v>
      </c>
      <c r="Y30" s="1">
        <f t="shared" si="11"/>
        <v>-121.65649585503171</v>
      </c>
      <c r="AB30" s="6">
        <v>25.1953125</v>
      </c>
      <c r="AC30" s="6">
        <v>199.90234375</v>
      </c>
    </row>
    <row r="31" spans="2:29" ht="12.75" customHeight="1" x14ac:dyDescent="0.2">
      <c r="B31" s="3" t="s">
        <v>85</v>
      </c>
      <c r="C31" s="4" t="s">
        <v>86</v>
      </c>
      <c r="D31" s="4">
        <v>1.6798842552816495E-3</v>
      </c>
      <c r="E31" s="5">
        <v>0.5</v>
      </c>
      <c r="F31" s="1">
        <v>0.05</v>
      </c>
      <c r="G31" s="5">
        <v>0.5</v>
      </c>
      <c r="H31" s="1">
        <v>0.05</v>
      </c>
      <c r="I31" s="1">
        <f t="shared" si="13"/>
        <v>0.35962000000000016</v>
      </c>
      <c r="J31" s="6">
        <v>25</v>
      </c>
      <c r="K31" s="6">
        <v>50</v>
      </c>
      <c r="L31" s="7" t="s">
        <v>0</v>
      </c>
      <c r="M31" s="1">
        <f t="shared" si="0"/>
        <v>2.5000000000000001E-2</v>
      </c>
      <c r="N31" s="1">
        <f t="shared" si="1"/>
        <v>2.5000000000000001E-2</v>
      </c>
      <c r="O31" s="1">
        <f t="shared" si="2"/>
        <v>5.2338000000000005</v>
      </c>
      <c r="P31" s="1">
        <f t="shared" si="3"/>
        <v>0</v>
      </c>
      <c r="Q31" s="1">
        <f t="shared" si="4"/>
        <v>2.5000000000000001E-2</v>
      </c>
      <c r="R31" s="1">
        <f t="shared" si="5"/>
        <v>1.9488000000000003</v>
      </c>
      <c r="S31" s="1">
        <f t="shared" si="6"/>
        <v>-1.2094216133942161E-2</v>
      </c>
      <c r="T31" s="1">
        <f t="shared" si="7"/>
        <v>3.7094216133942162E-2</v>
      </c>
      <c r="U31" s="1">
        <f t="shared" si="8"/>
        <v>1.4837686453576864</v>
      </c>
      <c r="V31" s="1">
        <f t="shared" si="9"/>
        <v>1</v>
      </c>
      <c r="W31" s="1">
        <f t="shared" si="10"/>
        <v>1.4837686453576864</v>
      </c>
      <c r="X31" s="1">
        <v>8.1796346928670535E-3</v>
      </c>
      <c r="Y31" s="1">
        <f t="shared" si="11"/>
        <v>-122.68415157502612</v>
      </c>
      <c r="AB31" s="6">
        <v>25.1953125</v>
      </c>
      <c r="AC31" s="6">
        <v>199.90234375</v>
      </c>
    </row>
    <row r="32" spans="2:29" ht="12.75" customHeight="1" x14ac:dyDescent="0.2">
      <c r="B32" s="3" t="s">
        <v>87</v>
      </c>
      <c r="C32" s="4" t="s">
        <v>88</v>
      </c>
      <c r="D32" s="4">
        <v>1.7394675887771882E-3</v>
      </c>
      <c r="E32" s="5">
        <v>0.5</v>
      </c>
      <c r="F32" s="1">
        <v>0.05</v>
      </c>
      <c r="G32" s="5">
        <v>0.5</v>
      </c>
      <c r="H32" s="1">
        <v>0.05</v>
      </c>
      <c r="I32" s="1">
        <f t="shared" si="13"/>
        <v>0.37962000000000018</v>
      </c>
      <c r="J32" s="6">
        <v>25</v>
      </c>
      <c r="K32" s="6">
        <v>50</v>
      </c>
      <c r="L32" s="7" t="s">
        <v>0</v>
      </c>
      <c r="M32" s="1">
        <f t="shared" si="0"/>
        <v>2.5000000000000001E-2</v>
      </c>
      <c r="N32" s="1">
        <f t="shared" si="1"/>
        <v>2.5000000000000001E-2</v>
      </c>
      <c r="O32" s="1">
        <f t="shared" si="2"/>
        <v>5.2338000000000005</v>
      </c>
      <c r="P32" s="1">
        <f t="shared" si="3"/>
        <v>0</v>
      </c>
      <c r="Q32" s="1">
        <f t="shared" si="4"/>
        <v>2.5000000000000001E-2</v>
      </c>
      <c r="R32" s="1">
        <f t="shared" si="5"/>
        <v>1.9488000000000003</v>
      </c>
      <c r="S32" s="1">
        <f t="shared" si="6"/>
        <v>-1.1942009132420092E-2</v>
      </c>
      <c r="T32" s="1">
        <f t="shared" si="7"/>
        <v>3.6942009132420094E-2</v>
      </c>
      <c r="U32" s="1">
        <f t="shared" si="8"/>
        <v>1.4776803652968036</v>
      </c>
      <c r="V32" s="1">
        <f t="shared" si="9"/>
        <v>1</v>
      </c>
      <c r="W32" s="1">
        <f t="shared" si="10"/>
        <v>1.4776803652968036</v>
      </c>
      <c r="X32" s="1">
        <v>6.1826535666789084E-3</v>
      </c>
      <c r="Y32" s="1">
        <f t="shared" si="11"/>
        <v>-123.73800328834167</v>
      </c>
      <c r="AB32" s="6">
        <v>25.1953125</v>
      </c>
      <c r="AC32" s="6">
        <v>199.90234375</v>
      </c>
    </row>
    <row r="33" spans="2:29" ht="12.75" customHeight="1" x14ac:dyDescent="0.2">
      <c r="B33" s="3" t="s">
        <v>89</v>
      </c>
      <c r="C33" s="4" t="s">
        <v>90</v>
      </c>
      <c r="D33" s="4">
        <v>1.7990509222727269E-3</v>
      </c>
      <c r="E33" s="5">
        <v>0.5</v>
      </c>
      <c r="F33" s="1">
        <v>0.05</v>
      </c>
      <c r="G33" s="5">
        <v>0.5</v>
      </c>
      <c r="H33" s="1">
        <v>0.05</v>
      </c>
      <c r="I33" s="1">
        <f t="shared" si="13"/>
        <v>0.3996200000000002</v>
      </c>
      <c r="J33" s="6">
        <v>25</v>
      </c>
      <c r="K33" s="6">
        <v>50</v>
      </c>
      <c r="L33" s="7" t="s">
        <v>0</v>
      </c>
      <c r="M33" s="1">
        <f t="shared" si="0"/>
        <v>2.5000000000000001E-2</v>
      </c>
      <c r="N33" s="1">
        <f t="shared" si="1"/>
        <v>2.5000000000000001E-2</v>
      </c>
      <c r="O33" s="1">
        <f t="shared" si="2"/>
        <v>5.2338000000000005</v>
      </c>
      <c r="P33" s="1">
        <f t="shared" si="3"/>
        <v>0</v>
      </c>
      <c r="Q33" s="1">
        <f t="shared" si="4"/>
        <v>2.5000000000000001E-2</v>
      </c>
      <c r="R33" s="1">
        <f t="shared" si="5"/>
        <v>1.9488000000000003</v>
      </c>
      <c r="S33" s="1">
        <f t="shared" si="6"/>
        <v>-1.1789802130898017E-2</v>
      </c>
      <c r="T33" s="1">
        <f t="shared" si="7"/>
        <v>3.6789802130898018E-2</v>
      </c>
      <c r="U33" s="1">
        <f t="shared" si="8"/>
        <v>1.4715920852359206</v>
      </c>
      <c r="V33" s="1">
        <f t="shared" si="9"/>
        <v>1</v>
      </c>
      <c r="W33" s="1">
        <f t="shared" si="10"/>
        <v>1.4715920852359206</v>
      </c>
      <c r="X33" s="1">
        <v>6.1826535666789084E-3</v>
      </c>
      <c r="Y33" s="1">
        <f t="shared" si="11"/>
        <v>-124.81906557017264</v>
      </c>
      <c r="AB33" s="6">
        <v>25.1953125</v>
      </c>
      <c r="AC33" s="6">
        <v>199.90234375</v>
      </c>
    </row>
    <row r="34" spans="2:29" ht="12.75" customHeight="1" x14ac:dyDescent="0.2">
      <c r="B34" s="3" t="s">
        <v>91</v>
      </c>
      <c r="C34" s="4" t="s">
        <v>92</v>
      </c>
      <c r="D34" s="4">
        <v>1.8526851854403503E-3</v>
      </c>
      <c r="E34" s="5">
        <v>0.5</v>
      </c>
      <c r="F34" s="1">
        <v>0.05</v>
      </c>
      <c r="G34" s="5">
        <v>0.5</v>
      </c>
      <c r="H34" s="1">
        <v>0.05</v>
      </c>
      <c r="I34" s="1">
        <f t="shared" si="13"/>
        <v>0.41962000000000022</v>
      </c>
      <c r="J34" s="6">
        <v>25</v>
      </c>
      <c r="K34" s="6">
        <v>50</v>
      </c>
      <c r="L34" s="7" t="s">
        <v>0</v>
      </c>
      <c r="M34" s="1">
        <f t="shared" si="0"/>
        <v>2.5000000000000001E-2</v>
      </c>
      <c r="N34" s="1">
        <f t="shared" si="1"/>
        <v>2.5000000000000001E-2</v>
      </c>
      <c r="O34" s="1">
        <f t="shared" si="2"/>
        <v>5.2338000000000005</v>
      </c>
      <c r="P34" s="1">
        <f t="shared" si="3"/>
        <v>0</v>
      </c>
      <c r="Q34" s="1">
        <f t="shared" si="4"/>
        <v>2.5000000000000001E-2</v>
      </c>
      <c r="R34" s="1">
        <f t="shared" si="5"/>
        <v>1.9488000000000003</v>
      </c>
      <c r="S34" s="1">
        <f t="shared" si="6"/>
        <v>-1.1637595129375955E-2</v>
      </c>
      <c r="T34" s="1">
        <f t="shared" si="7"/>
        <v>3.6637595129375956E-2</v>
      </c>
      <c r="U34" s="1">
        <f t="shared" si="8"/>
        <v>1.4655038051750382</v>
      </c>
      <c r="V34" s="1">
        <f t="shared" si="9"/>
        <v>1</v>
      </c>
      <c r="W34" s="1">
        <f t="shared" si="10"/>
        <v>1.4655038051750382</v>
      </c>
      <c r="X34" s="1">
        <v>8.1796346928670535E-3</v>
      </c>
      <c r="Y34" s="1">
        <f t="shared" si="11"/>
        <v>-125.92840607384348</v>
      </c>
      <c r="AB34" s="6">
        <v>25.1953125</v>
      </c>
      <c r="AC34" s="6">
        <v>199.90234375</v>
      </c>
    </row>
    <row r="35" spans="2:29" ht="12.75" customHeight="1" x14ac:dyDescent="0.2">
      <c r="B35" s="3" t="s">
        <v>93</v>
      </c>
      <c r="C35" s="4" t="s">
        <v>94</v>
      </c>
      <c r="D35" s="4">
        <v>1.912268518935889E-3</v>
      </c>
      <c r="E35" s="5">
        <v>0.5</v>
      </c>
      <c r="F35" s="1">
        <v>0.05</v>
      </c>
      <c r="G35" s="5">
        <v>0.5</v>
      </c>
      <c r="H35" s="1">
        <v>0.05</v>
      </c>
      <c r="I35" s="1">
        <f t="shared" si="13"/>
        <v>0.43962000000000023</v>
      </c>
      <c r="J35" s="6">
        <v>25</v>
      </c>
      <c r="K35" s="6">
        <v>50</v>
      </c>
      <c r="L35" s="7" t="s">
        <v>0</v>
      </c>
      <c r="M35" s="1">
        <f t="shared" si="0"/>
        <v>2.5000000000000001E-2</v>
      </c>
      <c r="N35" s="1">
        <f t="shared" si="1"/>
        <v>2.5000000000000001E-2</v>
      </c>
      <c r="O35" s="1">
        <f t="shared" si="2"/>
        <v>5.2338000000000005</v>
      </c>
      <c r="P35" s="1">
        <f t="shared" si="3"/>
        <v>0</v>
      </c>
      <c r="Q35" s="1">
        <f t="shared" si="4"/>
        <v>2.5000000000000001E-2</v>
      </c>
      <c r="R35" s="1">
        <f t="shared" si="5"/>
        <v>1.9488000000000003</v>
      </c>
      <c r="S35" s="1">
        <f t="shared" si="6"/>
        <v>-1.1485388127853879E-2</v>
      </c>
      <c r="T35" s="1">
        <f t="shared" si="7"/>
        <v>3.6485388127853881E-2</v>
      </c>
      <c r="U35" s="1">
        <f t="shared" si="8"/>
        <v>1.4594155251141552</v>
      </c>
      <c r="V35" s="1">
        <f t="shared" si="9"/>
        <v>1</v>
      </c>
      <c r="W35" s="1">
        <f t="shared" si="10"/>
        <v>1.4594155251141552</v>
      </c>
      <c r="X35" s="1">
        <v>8.1796346928670535E-3</v>
      </c>
      <c r="Y35" s="1">
        <f t="shared" si="11"/>
        <v>-127.06714904782731</v>
      </c>
      <c r="AB35" s="6">
        <v>25.1953125</v>
      </c>
      <c r="AC35" s="6">
        <v>199.90234375</v>
      </c>
    </row>
    <row r="36" spans="2:29" ht="12.75" customHeight="1" x14ac:dyDescent="0.2">
      <c r="B36" s="3" t="s">
        <v>95</v>
      </c>
      <c r="C36" s="4" t="s">
        <v>96</v>
      </c>
      <c r="D36" s="4">
        <v>1.9718518524314277E-3</v>
      </c>
      <c r="E36" s="5">
        <v>0.5</v>
      </c>
      <c r="F36" s="1">
        <v>0.05</v>
      </c>
      <c r="G36" s="5">
        <v>0.5</v>
      </c>
      <c r="H36" s="1">
        <v>0.05</v>
      </c>
      <c r="I36" s="1">
        <f t="shared" si="13"/>
        <v>0.45962000000000025</v>
      </c>
      <c r="J36" s="6">
        <v>25</v>
      </c>
      <c r="K36" s="6">
        <v>50</v>
      </c>
      <c r="L36" s="7" t="s">
        <v>0</v>
      </c>
      <c r="M36" s="1">
        <f t="shared" si="0"/>
        <v>2.5000000000000001E-2</v>
      </c>
      <c r="N36" s="1">
        <f t="shared" si="1"/>
        <v>2.5000000000000001E-2</v>
      </c>
      <c r="O36" s="1">
        <f t="shared" si="2"/>
        <v>5.2338000000000005</v>
      </c>
      <c r="P36" s="1">
        <f t="shared" si="3"/>
        <v>0</v>
      </c>
      <c r="Q36" s="1">
        <f t="shared" si="4"/>
        <v>2.5000000000000001E-2</v>
      </c>
      <c r="R36" s="1">
        <f t="shared" si="5"/>
        <v>1.9488000000000003</v>
      </c>
      <c r="S36" s="1">
        <f t="shared" si="6"/>
        <v>-1.1333181126331811E-2</v>
      </c>
      <c r="T36" s="1">
        <f t="shared" si="7"/>
        <v>3.6333181126331812E-2</v>
      </c>
      <c r="U36" s="1">
        <f t="shared" si="8"/>
        <v>1.4533272450532724</v>
      </c>
      <c r="V36" s="1">
        <f t="shared" si="9"/>
        <v>1</v>
      </c>
      <c r="W36" s="1">
        <f t="shared" si="10"/>
        <v>1.4533272450532724</v>
      </c>
      <c r="X36" s="1">
        <v>6.1826535666789084E-3</v>
      </c>
      <c r="Y36" s="1">
        <f t="shared" si="11"/>
        <v>-128.2364791361689</v>
      </c>
      <c r="AB36" s="6">
        <v>25.1953125</v>
      </c>
      <c r="AC36" s="6">
        <v>199.90234375</v>
      </c>
    </row>
    <row r="37" spans="2:29" ht="12.75" customHeight="1" x14ac:dyDescent="0.2">
      <c r="B37" s="3" t="s">
        <v>97</v>
      </c>
      <c r="C37" s="4" t="s">
        <v>98</v>
      </c>
      <c r="D37" s="4">
        <v>2.0254745322745293E-3</v>
      </c>
      <c r="E37" s="5">
        <v>0.5</v>
      </c>
      <c r="F37" s="1">
        <v>0.05</v>
      </c>
      <c r="G37" s="5">
        <v>0.5</v>
      </c>
      <c r="H37" s="1">
        <v>0.05</v>
      </c>
      <c r="I37" s="1">
        <f t="shared" si="13"/>
        <v>0.47962000000000027</v>
      </c>
      <c r="J37" s="6">
        <v>25</v>
      </c>
      <c r="K37" s="6">
        <v>50</v>
      </c>
      <c r="L37" s="7" t="s">
        <v>0</v>
      </c>
      <c r="M37" s="1">
        <f t="shared" si="0"/>
        <v>2.5000000000000001E-2</v>
      </c>
      <c r="N37" s="1">
        <f t="shared" si="1"/>
        <v>2.5000000000000001E-2</v>
      </c>
      <c r="O37" s="1">
        <f t="shared" si="2"/>
        <v>5.2338000000000005</v>
      </c>
      <c r="P37" s="1">
        <f t="shared" si="3"/>
        <v>0</v>
      </c>
      <c r="Q37" s="1">
        <f t="shared" si="4"/>
        <v>2.5000000000000001E-2</v>
      </c>
      <c r="R37" s="1">
        <f t="shared" si="5"/>
        <v>1.9488000000000003</v>
      </c>
      <c r="S37" s="1">
        <f t="shared" si="6"/>
        <v>-1.1180974124809742E-2</v>
      </c>
      <c r="T37" s="1">
        <f t="shared" si="7"/>
        <v>3.6180974124809744E-2</v>
      </c>
      <c r="U37" s="1">
        <f t="shared" si="8"/>
        <v>1.4472389649923896</v>
      </c>
      <c r="V37" s="1">
        <f t="shared" si="9"/>
        <v>1</v>
      </c>
      <c r="W37" s="1">
        <f t="shared" si="10"/>
        <v>1.4472389649923896</v>
      </c>
      <c r="X37" s="1">
        <v>6.1826535666789084E-3</v>
      </c>
      <c r="Y37" s="1">
        <f t="shared" si="11"/>
        <v>-129.43764548932057</v>
      </c>
      <c r="AB37" s="6">
        <v>25.1953125</v>
      </c>
      <c r="AC37" s="6">
        <v>199.90234375</v>
      </c>
    </row>
    <row r="38" spans="2:29" ht="12.75" customHeight="1" x14ac:dyDescent="0.2">
      <c r="B38" s="3" t="s">
        <v>99</v>
      </c>
      <c r="C38" s="4" t="s">
        <v>100</v>
      </c>
      <c r="D38" s="4">
        <v>2.085057865770068E-3</v>
      </c>
      <c r="E38" s="5">
        <v>0.5</v>
      </c>
      <c r="F38" s="1">
        <v>0.05</v>
      </c>
      <c r="G38" s="5">
        <v>0.5</v>
      </c>
      <c r="H38" s="1">
        <v>0.05</v>
      </c>
      <c r="I38" s="1">
        <f t="shared" si="13"/>
        <v>0.49962000000000029</v>
      </c>
      <c r="J38" s="6">
        <v>25</v>
      </c>
      <c r="K38" s="6">
        <v>50</v>
      </c>
      <c r="L38" s="7" t="s">
        <v>0</v>
      </c>
      <c r="M38" s="1">
        <f t="shared" si="0"/>
        <v>2.5000000000000001E-2</v>
      </c>
      <c r="N38" s="1">
        <f t="shared" si="1"/>
        <v>2.5000000000000001E-2</v>
      </c>
      <c r="O38" s="1">
        <f t="shared" si="2"/>
        <v>5.2338000000000005</v>
      </c>
      <c r="P38" s="1">
        <f t="shared" si="3"/>
        <v>0</v>
      </c>
      <c r="Q38" s="1">
        <f t="shared" si="4"/>
        <v>2.5000000000000001E-2</v>
      </c>
      <c r="R38" s="1">
        <f t="shared" si="5"/>
        <v>1.9488000000000003</v>
      </c>
      <c r="S38" s="1">
        <f t="shared" si="6"/>
        <v>-1.1028767123287674E-2</v>
      </c>
      <c r="T38" s="1">
        <f t="shared" si="7"/>
        <v>3.6028767123287675E-2</v>
      </c>
      <c r="U38" s="1">
        <f t="shared" si="8"/>
        <v>1.441150684931507</v>
      </c>
      <c r="V38" s="1">
        <f t="shared" si="9"/>
        <v>1</v>
      </c>
      <c r="W38" s="1">
        <f t="shared" si="10"/>
        <v>1.441150684931507</v>
      </c>
      <c r="X38" s="1">
        <v>8.1796346928670535E-3</v>
      </c>
      <c r="Y38" s="1">
        <f t="shared" si="11"/>
        <v>-130.67196621537695</v>
      </c>
      <c r="AB38" s="6">
        <v>25.1953125</v>
      </c>
      <c r="AC38" s="6">
        <v>199.90234375</v>
      </c>
    </row>
    <row r="39" spans="2:29" ht="12.75" customHeight="1" x14ac:dyDescent="0.2">
      <c r="B39" s="3" t="s">
        <v>101</v>
      </c>
      <c r="C39" s="4" t="s">
        <v>102</v>
      </c>
      <c r="D39" s="4">
        <v>2.1446411992656067E-3</v>
      </c>
      <c r="E39" s="5">
        <v>0.5</v>
      </c>
      <c r="F39" s="1">
        <v>0.05</v>
      </c>
      <c r="G39" s="5">
        <v>0.5</v>
      </c>
      <c r="H39" s="1">
        <v>0.05</v>
      </c>
      <c r="I39" s="1">
        <f>0.02+I38</f>
        <v>0.5196200000000003</v>
      </c>
      <c r="J39" s="6">
        <v>25</v>
      </c>
      <c r="K39" s="6">
        <v>50</v>
      </c>
      <c r="L39" s="7" t="s">
        <v>0</v>
      </c>
      <c r="M39" s="1">
        <f t="shared" si="0"/>
        <v>2.5000000000000001E-2</v>
      </c>
      <c r="N39" s="1">
        <f t="shared" si="1"/>
        <v>2.5000000000000001E-2</v>
      </c>
      <c r="O39" s="1">
        <f t="shared" si="2"/>
        <v>5.2338000000000005</v>
      </c>
      <c r="P39" s="1">
        <f t="shared" si="3"/>
        <v>0</v>
      </c>
      <c r="Q39" s="1">
        <f t="shared" si="4"/>
        <v>2.5000000000000001E-2</v>
      </c>
      <c r="R39" s="1">
        <f t="shared" si="5"/>
        <v>1.9488000000000003</v>
      </c>
      <c r="S39" s="1">
        <f t="shared" si="6"/>
        <v>-1.0876560121765598E-2</v>
      </c>
      <c r="T39" s="1">
        <f t="shared" si="7"/>
        <v>3.5876560121765599E-2</v>
      </c>
      <c r="U39" s="1">
        <f t="shared" si="8"/>
        <v>1.435062404870624</v>
      </c>
      <c r="V39" s="1">
        <f t="shared" si="9"/>
        <v>1</v>
      </c>
      <c r="W39" s="1">
        <f t="shared" si="10"/>
        <v>1.435062404870624</v>
      </c>
      <c r="X39" s="1">
        <v>8.1796346928670535E-3</v>
      </c>
      <c r="Y39" s="1">
        <f t="shared" si="11"/>
        <v>-131.94083320505467</v>
      </c>
      <c r="AB39" s="6">
        <v>25.1953125</v>
      </c>
      <c r="AC39" s="6">
        <v>199.90234375</v>
      </c>
    </row>
    <row r="40" spans="2:29" ht="12.75" customHeight="1" x14ac:dyDescent="0.2">
      <c r="B40" s="3" t="s">
        <v>103</v>
      </c>
      <c r="C40" s="4" t="s">
        <v>104</v>
      </c>
      <c r="D40" s="4">
        <v>2.2042245327611454E-3</v>
      </c>
      <c r="E40" s="5">
        <v>0.5</v>
      </c>
      <c r="F40" s="1">
        <v>0.05</v>
      </c>
      <c r="G40" s="5">
        <v>0.5</v>
      </c>
      <c r="H40" s="1">
        <v>0.05</v>
      </c>
      <c r="I40" s="1">
        <f t="shared" si="13"/>
        <v>0.53962000000000032</v>
      </c>
      <c r="J40" s="6">
        <v>25</v>
      </c>
      <c r="K40" s="6">
        <v>50</v>
      </c>
      <c r="L40" s="7" t="s">
        <v>0</v>
      </c>
      <c r="M40" s="1">
        <f t="shared" si="0"/>
        <v>2.5000000000000001E-2</v>
      </c>
      <c r="N40" s="1">
        <f t="shared" si="1"/>
        <v>2.5000000000000001E-2</v>
      </c>
      <c r="O40" s="1">
        <f t="shared" si="2"/>
        <v>5.2338000000000005</v>
      </c>
      <c r="P40" s="1">
        <f t="shared" si="3"/>
        <v>0</v>
      </c>
      <c r="Q40" s="1">
        <f t="shared" si="4"/>
        <v>2.5000000000000001E-2</v>
      </c>
      <c r="R40" s="1">
        <f t="shared" si="5"/>
        <v>1.9488000000000003</v>
      </c>
      <c r="S40" s="1">
        <f t="shared" si="6"/>
        <v>-1.0724353120243529E-2</v>
      </c>
      <c r="T40" s="1">
        <f t="shared" si="7"/>
        <v>3.5724353120243531E-2</v>
      </c>
      <c r="U40" s="1">
        <f t="shared" si="8"/>
        <v>1.4289741248097412</v>
      </c>
      <c r="V40" s="1">
        <f t="shared" si="9"/>
        <v>1</v>
      </c>
      <c r="W40" s="1">
        <f t="shared" si="10"/>
        <v>1.4289741248097412</v>
      </c>
      <c r="X40" s="1">
        <v>8.1796346928670535E-3</v>
      </c>
      <c r="Y40" s="1">
        <f t="shared" si="11"/>
        <v>-133.24571736754709</v>
      </c>
      <c r="AB40" s="6">
        <v>25.1953125</v>
      </c>
      <c r="AC40" s="6">
        <v>199.90234375</v>
      </c>
    </row>
    <row r="41" spans="2:29" ht="12.75" customHeight="1" x14ac:dyDescent="0.2">
      <c r="B41" s="3" t="s">
        <v>105</v>
      </c>
      <c r="C41" s="4" t="s">
        <v>106</v>
      </c>
      <c r="D41" s="4">
        <v>2.2578472198802046E-3</v>
      </c>
      <c r="E41" s="5">
        <v>0.5</v>
      </c>
      <c r="F41" s="1">
        <v>0.05</v>
      </c>
      <c r="G41" s="5">
        <v>0.5</v>
      </c>
      <c r="H41" s="1">
        <v>0.05</v>
      </c>
      <c r="I41" s="1">
        <f t="shared" si="13"/>
        <v>0.55962000000000034</v>
      </c>
      <c r="J41" s="6">
        <v>25</v>
      </c>
      <c r="K41" s="6">
        <v>50</v>
      </c>
      <c r="L41" s="7" t="s">
        <v>0</v>
      </c>
      <c r="M41" s="1">
        <f t="shared" si="0"/>
        <v>2.5000000000000001E-2</v>
      </c>
      <c r="N41" s="1">
        <f t="shared" si="1"/>
        <v>2.5000000000000001E-2</v>
      </c>
      <c r="O41" s="1">
        <f t="shared" si="2"/>
        <v>5.2338000000000005</v>
      </c>
      <c r="P41" s="1">
        <f t="shared" si="3"/>
        <v>0</v>
      </c>
      <c r="Q41" s="1">
        <f t="shared" si="4"/>
        <v>2.5000000000000001E-2</v>
      </c>
      <c r="R41" s="1">
        <f t="shared" si="5"/>
        <v>1.9488000000000003</v>
      </c>
      <c r="S41" s="1">
        <f t="shared" si="6"/>
        <v>-1.0572146118721461E-2</v>
      </c>
      <c r="T41" s="1">
        <f t="shared" si="7"/>
        <v>3.5572146118721462E-2</v>
      </c>
      <c r="U41" s="1">
        <f t="shared" si="8"/>
        <v>1.4228858447488584</v>
      </c>
      <c r="V41" s="1">
        <f t="shared" si="9"/>
        <v>1</v>
      </c>
      <c r="W41" s="1">
        <f t="shared" si="10"/>
        <v>1.4228858447488584</v>
      </c>
      <c r="X41" s="1">
        <v>8.1796346928670535E-3</v>
      </c>
      <c r="Y41" s="1">
        <f t="shared" si="11"/>
        <v>-134.58817431866279</v>
      </c>
      <c r="AB41" s="6">
        <v>25.1953125</v>
      </c>
      <c r="AC41" s="6">
        <v>199.90234375</v>
      </c>
    </row>
    <row r="42" spans="2:29" ht="12.75" customHeight="1" x14ac:dyDescent="0.2">
      <c r="B42" s="3" t="s">
        <v>107</v>
      </c>
      <c r="C42" s="4" t="s">
        <v>108</v>
      </c>
      <c r="D42" s="4">
        <v>2.3174305533757433E-3</v>
      </c>
      <c r="E42" s="5">
        <v>0.5</v>
      </c>
      <c r="F42" s="1">
        <v>0.05</v>
      </c>
      <c r="G42" s="5">
        <v>0.5</v>
      </c>
      <c r="H42" s="1">
        <v>0.05</v>
      </c>
      <c r="I42" s="1">
        <f t="shared" si="13"/>
        <v>0.57962000000000036</v>
      </c>
      <c r="J42" s="6">
        <v>25</v>
      </c>
      <c r="K42" s="6">
        <v>50</v>
      </c>
      <c r="L42" s="7" t="s">
        <v>0</v>
      </c>
      <c r="M42" s="1">
        <f t="shared" si="0"/>
        <v>2.5000000000000001E-2</v>
      </c>
      <c r="N42" s="1">
        <f t="shared" si="1"/>
        <v>2.5000000000000001E-2</v>
      </c>
      <c r="O42" s="1">
        <f t="shared" si="2"/>
        <v>5.2338000000000005</v>
      </c>
      <c r="P42" s="1">
        <f t="shared" si="3"/>
        <v>0</v>
      </c>
      <c r="Q42" s="1">
        <f t="shared" si="4"/>
        <v>2.5000000000000001E-2</v>
      </c>
      <c r="R42" s="1">
        <f t="shared" si="5"/>
        <v>1.9488000000000003</v>
      </c>
      <c r="S42" s="1">
        <f t="shared" si="6"/>
        <v>-1.0419939117199392E-2</v>
      </c>
      <c r="T42" s="1">
        <f t="shared" si="7"/>
        <v>3.5419939117199394E-2</v>
      </c>
      <c r="U42" s="1">
        <f t="shared" si="8"/>
        <v>1.4167975646879756</v>
      </c>
      <c r="V42" s="1">
        <f t="shared" si="9"/>
        <v>1</v>
      </c>
      <c r="W42" s="1">
        <f t="shared" si="10"/>
        <v>1.4167975646879756</v>
      </c>
      <c r="X42" s="1">
        <v>6.1826535666789084E-3</v>
      </c>
      <c r="Y42" s="1">
        <f t="shared" si="11"/>
        <v>-135.96985056749293</v>
      </c>
      <c r="AB42" s="6">
        <v>25.1953125</v>
      </c>
      <c r="AC42" s="6">
        <v>199.90234375</v>
      </c>
    </row>
    <row r="43" spans="2:29" ht="12.75" customHeight="1" x14ac:dyDescent="0.2">
      <c r="B43" s="3" t="s">
        <v>109</v>
      </c>
      <c r="C43" s="4" t="s">
        <v>110</v>
      </c>
      <c r="D43" s="4">
        <v>2.37684027524665E-3</v>
      </c>
      <c r="E43" s="5">
        <v>0.5</v>
      </c>
      <c r="F43" s="1">
        <v>0.05</v>
      </c>
      <c r="G43" s="5">
        <v>0.5</v>
      </c>
      <c r="H43" s="1">
        <v>0.05</v>
      </c>
      <c r="I43" s="1">
        <f t="shared" si="13"/>
        <v>0.59962000000000037</v>
      </c>
      <c r="J43" s="6">
        <v>25</v>
      </c>
      <c r="K43" s="6">
        <v>50</v>
      </c>
      <c r="L43" s="7" t="s">
        <v>0</v>
      </c>
      <c r="M43" s="1">
        <f t="shared" si="0"/>
        <v>2.5000000000000001E-2</v>
      </c>
      <c r="N43" s="1">
        <f t="shared" si="1"/>
        <v>2.5000000000000001E-2</v>
      </c>
      <c r="O43" s="1">
        <f t="shared" si="2"/>
        <v>5.2338000000000005</v>
      </c>
      <c r="P43" s="1">
        <f t="shared" si="3"/>
        <v>0</v>
      </c>
      <c r="Q43" s="1">
        <f t="shared" si="4"/>
        <v>2.5000000000000001E-2</v>
      </c>
      <c r="R43" s="1">
        <f t="shared" si="5"/>
        <v>1.9488000000000003</v>
      </c>
      <c r="S43" s="1">
        <f t="shared" si="6"/>
        <v>-1.0267732115677317E-2</v>
      </c>
      <c r="T43" s="1">
        <f t="shared" si="7"/>
        <v>3.5267732115677318E-2</v>
      </c>
      <c r="U43" s="1">
        <f t="shared" si="8"/>
        <v>1.4107092846270926</v>
      </c>
      <c r="V43" s="1">
        <f t="shared" si="9"/>
        <v>1</v>
      </c>
      <c r="W43" s="1">
        <f t="shared" si="10"/>
        <v>1.4107092846270926</v>
      </c>
      <c r="X43" s="1">
        <v>6.1826535666789084E-3</v>
      </c>
      <c r="Y43" s="1">
        <f t="shared" si="11"/>
        <v>-137.3924902533391</v>
      </c>
      <c r="AB43" s="6">
        <v>25.1953125</v>
      </c>
      <c r="AC43" s="6">
        <v>199.90234375</v>
      </c>
    </row>
    <row r="44" spans="2:29" ht="12.75" customHeight="1" x14ac:dyDescent="0.2">
      <c r="B44" s="3" t="s">
        <v>111</v>
      </c>
      <c r="C44" s="4" t="s">
        <v>112</v>
      </c>
      <c r="D44" s="4">
        <v>2.4364236087421887E-3</v>
      </c>
      <c r="E44" s="5">
        <v>0.5</v>
      </c>
      <c r="F44" s="1">
        <v>0.05</v>
      </c>
      <c r="G44" s="5">
        <v>0.5</v>
      </c>
      <c r="H44" s="1">
        <v>0.05</v>
      </c>
      <c r="I44" s="1">
        <f t="shared" si="13"/>
        <v>0.61962000000000039</v>
      </c>
      <c r="J44" s="6">
        <v>25</v>
      </c>
      <c r="K44" s="6">
        <v>50</v>
      </c>
      <c r="L44" s="7" t="s">
        <v>0</v>
      </c>
      <c r="M44" s="1">
        <f t="shared" si="0"/>
        <v>2.5000000000000001E-2</v>
      </c>
      <c r="N44" s="1">
        <f t="shared" si="1"/>
        <v>2.5000000000000001E-2</v>
      </c>
      <c r="O44" s="1">
        <f t="shared" si="2"/>
        <v>5.2338000000000005</v>
      </c>
      <c r="P44" s="1">
        <f t="shared" si="3"/>
        <v>0</v>
      </c>
      <c r="Q44" s="1">
        <f t="shared" si="4"/>
        <v>2.5000000000000001E-2</v>
      </c>
      <c r="R44" s="1">
        <f t="shared" si="5"/>
        <v>1.9488000000000003</v>
      </c>
      <c r="S44" s="1">
        <f t="shared" si="6"/>
        <v>-1.0115525114155255E-2</v>
      </c>
      <c r="T44" s="1">
        <f t="shared" si="7"/>
        <v>3.5115525114155256E-2</v>
      </c>
      <c r="U44" s="1">
        <f t="shared" si="8"/>
        <v>1.4046210045662102</v>
      </c>
      <c r="V44" s="1">
        <f t="shared" si="9"/>
        <v>1</v>
      </c>
      <c r="W44" s="1">
        <f t="shared" si="10"/>
        <v>1.4046210045662102</v>
      </c>
      <c r="X44" s="1">
        <v>8.1796346928670535E-3</v>
      </c>
      <c r="Y44" s="1">
        <f t="shared" si="11"/>
        <v>-138.85794249085899</v>
      </c>
      <c r="AB44" s="6">
        <v>25.1953125</v>
      </c>
      <c r="AC44" s="6">
        <v>199.90234375</v>
      </c>
    </row>
    <row r="45" spans="2:29" ht="12.75" customHeight="1" x14ac:dyDescent="0.2">
      <c r="B45" s="3" t="s">
        <v>113</v>
      </c>
      <c r="C45" s="4" t="s">
        <v>114</v>
      </c>
      <c r="D45" s="4">
        <v>2.4895023088902235E-3</v>
      </c>
      <c r="E45" s="5">
        <v>0.5</v>
      </c>
      <c r="F45" s="1">
        <v>0.05</v>
      </c>
      <c r="G45" s="5">
        <v>0.5</v>
      </c>
      <c r="H45" s="1">
        <v>0.05</v>
      </c>
      <c r="I45" s="1">
        <f t="shared" si="13"/>
        <v>0.63962000000000041</v>
      </c>
      <c r="J45" s="6">
        <v>25</v>
      </c>
      <c r="K45" s="6">
        <v>50</v>
      </c>
      <c r="L45" s="7" t="s">
        <v>0</v>
      </c>
      <c r="M45" s="1">
        <f t="shared" si="0"/>
        <v>2.5000000000000001E-2</v>
      </c>
      <c r="N45" s="1">
        <f t="shared" si="1"/>
        <v>2.5000000000000001E-2</v>
      </c>
      <c r="O45" s="1">
        <f t="shared" si="2"/>
        <v>5.2338000000000005</v>
      </c>
      <c r="P45" s="1">
        <f t="shared" si="3"/>
        <v>0</v>
      </c>
      <c r="Q45" s="1">
        <f t="shared" si="4"/>
        <v>2.5000000000000001E-2</v>
      </c>
      <c r="R45" s="1">
        <f t="shared" si="5"/>
        <v>1.9488000000000003</v>
      </c>
      <c r="S45" s="1">
        <f t="shared" si="6"/>
        <v>-9.9633181126331793E-3</v>
      </c>
      <c r="T45" s="1">
        <f t="shared" si="7"/>
        <v>3.4963318112633181E-2</v>
      </c>
      <c r="U45" s="1">
        <f t="shared" si="8"/>
        <v>1.3985327245053272</v>
      </c>
      <c r="V45" s="1">
        <f t="shared" si="9"/>
        <v>1</v>
      </c>
      <c r="W45" s="1">
        <f t="shared" si="10"/>
        <v>1.3985327245053272</v>
      </c>
      <c r="X45" s="1">
        <v>8.1796346928670535E-3</v>
      </c>
      <c r="Y45" s="1">
        <f t="shared" si="11"/>
        <v>-140.36816938847218</v>
      </c>
      <c r="AB45" s="6">
        <v>25.1953125</v>
      </c>
      <c r="AC45" s="6">
        <v>199.90234375</v>
      </c>
    </row>
    <row r="46" spans="2:29" ht="12.75" customHeight="1" x14ac:dyDescent="0.2">
      <c r="B46" s="3" t="s">
        <v>115</v>
      </c>
      <c r="C46" s="4" t="s">
        <v>116</v>
      </c>
      <c r="D46" s="4">
        <v>2.5481828706688248E-3</v>
      </c>
      <c r="E46" s="5">
        <v>0.5</v>
      </c>
      <c r="F46" s="1">
        <v>0.05</v>
      </c>
      <c r="G46" s="5">
        <v>0.5</v>
      </c>
      <c r="H46" s="1">
        <v>0.05</v>
      </c>
      <c r="I46" s="1">
        <f t="shared" si="13"/>
        <v>0.65962000000000043</v>
      </c>
      <c r="J46" s="6">
        <v>25</v>
      </c>
      <c r="K46" s="6">
        <v>50</v>
      </c>
      <c r="L46" s="7" t="s">
        <v>0</v>
      </c>
      <c r="M46" s="1">
        <f t="shared" si="0"/>
        <v>2.5000000000000001E-2</v>
      </c>
      <c r="N46" s="1">
        <f t="shared" si="1"/>
        <v>2.5000000000000001E-2</v>
      </c>
      <c r="O46" s="1">
        <f t="shared" si="2"/>
        <v>5.2338000000000005</v>
      </c>
      <c r="P46" s="1">
        <f t="shared" si="3"/>
        <v>0</v>
      </c>
      <c r="Q46" s="1">
        <f t="shared" si="4"/>
        <v>2.5000000000000001E-2</v>
      </c>
      <c r="R46" s="1">
        <f t="shared" si="5"/>
        <v>1.9488000000000003</v>
      </c>
      <c r="S46" s="1">
        <f t="shared" si="6"/>
        <v>-9.8111111111111107E-3</v>
      </c>
      <c r="T46" s="1">
        <f t="shared" si="7"/>
        <v>3.4811111111111112E-2</v>
      </c>
      <c r="U46" s="1">
        <f t="shared" si="8"/>
        <v>1.3924444444444444</v>
      </c>
      <c r="V46" s="1">
        <f t="shared" si="9"/>
        <v>1</v>
      </c>
      <c r="W46" s="1">
        <f t="shared" si="10"/>
        <v>1.3924444444444444</v>
      </c>
      <c r="X46" s="1">
        <v>8.1796346928670535E-3</v>
      </c>
      <c r="Y46" s="1">
        <f t="shared" si="11"/>
        <v>-141.92525481313703</v>
      </c>
      <c r="AB46" s="6">
        <v>25.1953125</v>
      </c>
      <c r="AC46" s="6">
        <v>199.90234375</v>
      </c>
    </row>
    <row r="47" spans="2:29" ht="12.75" customHeight="1" x14ac:dyDescent="0.2">
      <c r="B47" s="3" t="s">
        <v>117</v>
      </c>
      <c r="C47" s="4" t="s">
        <v>118</v>
      </c>
      <c r="D47" s="4">
        <v>2.6068634251714684E-3</v>
      </c>
      <c r="E47" s="5">
        <v>0.5</v>
      </c>
      <c r="F47" s="1">
        <v>0.05</v>
      </c>
      <c r="G47" s="5">
        <v>0.5</v>
      </c>
      <c r="H47" s="1">
        <v>0.05</v>
      </c>
      <c r="I47" s="1">
        <f t="shared" si="13"/>
        <v>0.67962000000000045</v>
      </c>
      <c r="J47" s="6">
        <v>25</v>
      </c>
      <c r="K47" s="6">
        <v>50</v>
      </c>
      <c r="L47" s="7" t="s">
        <v>0</v>
      </c>
      <c r="M47" s="1">
        <f t="shared" si="0"/>
        <v>2.5000000000000001E-2</v>
      </c>
      <c r="N47" s="1">
        <f t="shared" si="1"/>
        <v>2.5000000000000001E-2</v>
      </c>
      <c r="O47" s="1">
        <f t="shared" si="2"/>
        <v>5.2338000000000005</v>
      </c>
      <c r="P47" s="1">
        <f t="shared" si="3"/>
        <v>0</v>
      </c>
      <c r="Q47" s="1">
        <f t="shared" si="4"/>
        <v>2.5000000000000001E-2</v>
      </c>
      <c r="R47" s="1">
        <f t="shared" si="5"/>
        <v>1.9488000000000003</v>
      </c>
      <c r="S47" s="1">
        <f t="shared" si="6"/>
        <v>-9.6589041095890352E-3</v>
      </c>
      <c r="T47" s="1">
        <f t="shared" si="7"/>
        <v>3.4658904109589037E-2</v>
      </c>
      <c r="U47" s="1">
        <f t="shared" si="8"/>
        <v>1.3863561643835614</v>
      </c>
      <c r="V47" s="1">
        <f t="shared" si="9"/>
        <v>1</v>
      </c>
      <c r="W47" s="1">
        <f t="shared" si="10"/>
        <v>1.3863561643835614</v>
      </c>
      <c r="X47" s="1">
        <v>8.1796346928670535E-3</v>
      </c>
      <c r="Y47" s="1">
        <f t="shared" si="11"/>
        <v>-143.53141398383215</v>
      </c>
      <c r="AB47" s="6">
        <v>25.1953125</v>
      </c>
      <c r="AC47" s="6">
        <v>199.90234375</v>
      </c>
    </row>
    <row r="48" spans="2:29" ht="12.75" customHeight="1" x14ac:dyDescent="0.2">
      <c r="B48" s="3" t="s">
        <v>119</v>
      </c>
      <c r="C48" s="4" t="s">
        <v>120</v>
      </c>
      <c r="D48" s="4">
        <v>2.6655439796741121E-3</v>
      </c>
      <c r="E48" s="5">
        <v>0.5</v>
      </c>
      <c r="F48" s="1">
        <v>0.05</v>
      </c>
      <c r="G48" s="5">
        <v>0.5</v>
      </c>
      <c r="H48" s="1">
        <v>0.05</v>
      </c>
      <c r="I48" s="1">
        <f>0.02+I47</f>
        <v>0.69962000000000046</v>
      </c>
      <c r="J48" s="6">
        <v>25</v>
      </c>
      <c r="K48" s="6">
        <v>50</v>
      </c>
      <c r="L48" s="7" t="s">
        <v>0</v>
      </c>
      <c r="M48" s="1">
        <f t="shared" si="0"/>
        <v>2.5000000000000001E-2</v>
      </c>
      <c r="N48" s="1">
        <f t="shared" si="1"/>
        <v>2.5000000000000001E-2</v>
      </c>
      <c r="O48" s="1">
        <f t="shared" si="2"/>
        <v>5.2338000000000005</v>
      </c>
      <c r="P48" s="1">
        <f t="shared" si="3"/>
        <v>0</v>
      </c>
      <c r="Q48" s="1">
        <f t="shared" si="4"/>
        <v>2.5000000000000001E-2</v>
      </c>
      <c r="R48" s="1">
        <f t="shared" si="5"/>
        <v>1.9488000000000003</v>
      </c>
      <c r="S48" s="1">
        <f t="shared" si="6"/>
        <v>-9.5066971080669735E-3</v>
      </c>
      <c r="T48" s="1">
        <f t="shared" si="7"/>
        <v>3.4506697108066975E-2</v>
      </c>
      <c r="U48" s="1">
        <f t="shared" si="8"/>
        <v>1.380267884322679</v>
      </c>
      <c r="V48" s="1">
        <f t="shared" si="9"/>
        <v>1</v>
      </c>
      <c r="W48" s="1">
        <f t="shared" si="10"/>
        <v>1.380267884322679</v>
      </c>
      <c r="X48" s="1">
        <v>8.1796346928670535E-3</v>
      </c>
      <c r="Y48" s="1">
        <f t="shared" si="11"/>
        <v>-145.18900398661521</v>
      </c>
      <c r="AB48" s="6">
        <v>25.1953125</v>
      </c>
      <c r="AC48" s="6">
        <v>199.90234375</v>
      </c>
    </row>
    <row r="49" spans="2:29" ht="12.75" customHeight="1" x14ac:dyDescent="0.2">
      <c r="B49" s="3" t="s">
        <v>121</v>
      </c>
      <c r="C49" s="4" t="s">
        <v>122</v>
      </c>
      <c r="D49" s="4">
        <v>2.7242245341767557E-3</v>
      </c>
      <c r="E49" s="5">
        <v>0.5</v>
      </c>
      <c r="F49" s="1">
        <v>0.05</v>
      </c>
      <c r="G49" s="5">
        <v>0.5</v>
      </c>
      <c r="H49" s="1">
        <v>0.05</v>
      </c>
      <c r="I49" s="1">
        <f t="shared" si="13"/>
        <v>0.71962000000000048</v>
      </c>
      <c r="J49" s="6">
        <v>25</v>
      </c>
      <c r="K49" s="6">
        <v>50</v>
      </c>
      <c r="L49" s="7" t="s">
        <v>0</v>
      </c>
      <c r="M49" s="1">
        <f t="shared" si="0"/>
        <v>2.5000000000000001E-2</v>
      </c>
      <c r="N49" s="1">
        <f t="shared" si="1"/>
        <v>2.5000000000000001E-2</v>
      </c>
      <c r="O49" s="1">
        <f t="shared" si="2"/>
        <v>5.2338000000000005</v>
      </c>
      <c r="P49" s="1">
        <f t="shared" si="3"/>
        <v>0</v>
      </c>
      <c r="Q49" s="1">
        <f t="shared" si="4"/>
        <v>2.5000000000000001E-2</v>
      </c>
      <c r="R49" s="1">
        <f t="shared" si="5"/>
        <v>1.9488000000000003</v>
      </c>
      <c r="S49" s="1">
        <f t="shared" si="6"/>
        <v>-9.3544901065448979E-3</v>
      </c>
      <c r="T49" s="1">
        <f t="shared" si="7"/>
        <v>3.4354490106544899E-2</v>
      </c>
      <c r="U49" s="1">
        <f t="shared" si="8"/>
        <v>1.374179604261796</v>
      </c>
      <c r="V49" s="1">
        <f t="shared" si="9"/>
        <v>1</v>
      </c>
      <c r="W49" s="1">
        <f t="shared" si="10"/>
        <v>1.374179604261796</v>
      </c>
      <c r="X49" s="1">
        <v>8.1796346928670535E-3</v>
      </c>
      <c r="Y49" s="1">
        <f t="shared" si="11"/>
        <v>-146.90053531622712</v>
      </c>
      <c r="AB49" s="6">
        <v>25.1953125</v>
      </c>
      <c r="AC49" s="6">
        <v>199.90234375</v>
      </c>
    </row>
    <row r="50" spans="2:29" ht="12.75" customHeight="1" x14ac:dyDescent="0.2">
      <c r="B50" s="3" t="s">
        <v>123</v>
      </c>
      <c r="C50" s="4" t="s">
        <v>124</v>
      </c>
      <c r="D50" s="4">
        <v>2.777847221295815E-3</v>
      </c>
      <c r="E50" s="5">
        <v>0.5</v>
      </c>
      <c r="F50" s="1">
        <v>0.05</v>
      </c>
      <c r="G50" s="5">
        <v>0.5</v>
      </c>
      <c r="H50" s="1">
        <v>0.05</v>
      </c>
      <c r="I50" s="1">
        <f t="shared" si="13"/>
        <v>0.7396200000000005</v>
      </c>
      <c r="J50" s="6">
        <v>25</v>
      </c>
      <c r="K50" s="6">
        <v>50</v>
      </c>
      <c r="L50" s="7" t="s">
        <v>0</v>
      </c>
      <c r="M50" s="1">
        <f t="shared" si="0"/>
        <v>2.5000000000000001E-2</v>
      </c>
      <c r="N50" s="1">
        <f t="shared" si="1"/>
        <v>2.5000000000000001E-2</v>
      </c>
      <c r="O50" s="1">
        <f t="shared" si="2"/>
        <v>5.2338000000000005</v>
      </c>
      <c r="P50" s="1">
        <f t="shared" si="3"/>
        <v>0</v>
      </c>
      <c r="Q50" s="1">
        <f t="shared" si="4"/>
        <v>2.5000000000000001E-2</v>
      </c>
      <c r="R50" s="1">
        <f t="shared" si="5"/>
        <v>1.9488000000000003</v>
      </c>
      <c r="S50" s="1">
        <f t="shared" si="6"/>
        <v>-9.2022831050228293E-3</v>
      </c>
      <c r="T50" s="1">
        <f t="shared" si="7"/>
        <v>3.4202283105022831E-2</v>
      </c>
      <c r="U50" s="1">
        <f t="shared" si="8"/>
        <v>1.3680913242009132</v>
      </c>
      <c r="V50" s="1">
        <f t="shared" si="9"/>
        <v>1</v>
      </c>
      <c r="W50" s="1">
        <f t="shared" si="10"/>
        <v>1.3680913242009132</v>
      </c>
      <c r="X50" s="1">
        <v>8.1796346928670535E-3</v>
      </c>
      <c r="Y50" s="1">
        <f t="shared" si="11"/>
        <v>-148.66868456309237</v>
      </c>
      <c r="AB50" s="6">
        <v>25.1953125</v>
      </c>
      <c r="AC50" s="6">
        <v>199.90234375</v>
      </c>
    </row>
    <row r="51" spans="2:29" ht="12.75" customHeight="1" x14ac:dyDescent="0.2">
      <c r="B51" s="3" t="s">
        <v>125</v>
      </c>
      <c r="C51" s="4" t="s">
        <v>126</v>
      </c>
      <c r="D51" s="4">
        <v>2.8374305547913536E-3</v>
      </c>
      <c r="E51" s="5">
        <v>0.5</v>
      </c>
      <c r="F51" s="1">
        <v>0.05</v>
      </c>
      <c r="G51" s="5">
        <v>0.5</v>
      </c>
      <c r="H51" s="1">
        <v>0.05</v>
      </c>
      <c r="I51" s="1">
        <f t="shared" si="13"/>
        <v>0.75962000000000052</v>
      </c>
      <c r="J51" s="6">
        <v>25</v>
      </c>
      <c r="K51" s="6">
        <v>50</v>
      </c>
      <c r="L51" s="7" t="s">
        <v>0</v>
      </c>
      <c r="M51" s="1">
        <f t="shared" si="0"/>
        <v>2.5000000000000001E-2</v>
      </c>
      <c r="N51" s="1">
        <f t="shared" si="1"/>
        <v>2.5000000000000001E-2</v>
      </c>
      <c r="O51" s="1">
        <f t="shared" si="2"/>
        <v>5.2338000000000005</v>
      </c>
      <c r="P51" s="1">
        <f t="shared" si="3"/>
        <v>0</v>
      </c>
      <c r="Q51" s="1">
        <f t="shared" si="4"/>
        <v>2.5000000000000001E-2</v>
      </c>
      <c r="R51" s="1">
        <f t="shared" si="5"/>
        <v>1.9488000000000003</v>
      </c>
      <c r="S51" s="1">
        <f t="shared" si="6"/>
        <v>-9.0500761035007538E-3</v>
      </c>
      <c r="T51" s="1">
        <f t="shared" si="7"/>
        <v>3.4050076103500755E-2</v>
      </c>
      <c r="U51" s="1">
        <f t="shared" si="8"/>
        <v>1.3620030441400302</v>
      </c>
      <c r="V51" s="1">
        <f t="shared" si="9"/>
        <v>1</v>
      </c>
      <c r="W51" s="1">
        <f t="shared" si="10"/>
        <v>1.3620030441400302</v>
      </c>
      <c r="X51" s="1">
        <v>8.1796346928670535E-3</v>
      </c>
      <c r="Y51" s="1">
        <f t="shared" si="11"/>
        <v>-150.49630838056484</v>
      </c>
      <c r="AB51" s="6">
        <v>25.1953125</v>
      </c>
      <c r="AC51" s="6">
        <v>199.90234375</v>
      </c>
    </row>
    <row r="52" spans="2:29" ht="12.75" customHeight="1" x14ac:dyDescent="0.2">
      <c r="B52" s="3" t="s">
        <v>127</v>
      </c>
      <c r="C52" s="4" t="s">
        <v>128</v>
      </c>
      <c r="D52" s="4">
        <v>2.8970138882868923E-3</v>
      </c>
      <c r="E52" s="5">
        <v>0.5</v>
      </c>
      <c r="F52" s="1">
        <v>0.05</v>
      </c>
      <c r="G52" s="5">
        <v>0.5</v>
      </c>
      <c r="H52" s="1">
        <v>0.05</v>
      </c>
      <c r="I52" s="1">
        <f t="shared" si="13"/>
        <v>0.77962000000000053</v>
      </c>
      <c r="J52" s="6">
        <v>25</v>
      </c>
      <c r="K52" s="6">
        <v>50</v>
      </c>
      <c r="L52" s="7" t="s">
        <v>0</v>
      </c>
      <c r="M52" s="1">
        <f t="shared" si="0"/>
        <v>2.5000000000000001E-2</v>
      </c>
      <c r="N52" s="1">
        <f t="shared" si="1"/>
        <v>2.5000000000000001E-2</v>
      </c>
      <c r="O52" s="1">
        <f t="shared" si="2"/>
        <v>5.2338000000000005</v>
      </c>
      <c r="P52" s="1">
        <f t="shared" si="3"/>
        <v>0</v>
      </c>
      <c r="Q52" s="1">
        <f t="shared" si="4"/>
        <v>2.5000000000000001E-2</v>
      </c>
      <c r="R52" s="1">
        <f t="shared" si="5"/>
        <v>1.9488000000000003</v>
      </c>
      <c r="S52" s="1">
        <f t="shared" si="6"/>
        <v>-8.8978691019786921E-3</v>
      </c>
      <c r="T52" s="1">
        <f t="shared" si="7"/>
        <v>3.3897869101978693E-2</v>
      </c>
      <c r="U52" s="1">
        <f t="shared" si="8"/>
        <v>1.3559147640791476</v>
      </c>
      <c r="V52" s="1">
        <f t="shared" si="9"/>
        <v>1</v>
      </c>
      <c r="W52" s="1">
        <f t="shared" si="10"/>
        <v>1.3559147640791476</v>
      </c>
      <c r="X52" s="1">
        <v>6.1826535666789084E-3</v>
      </c>
      <c r="Y52" s="1">
        <f t="shared" si="11"/>
        <v>-152.38645888571475</v>
      </c>
      <c r="AB52" s="6">
        <v>25.1953125</v>
      </c>
      <c r="AC52" s="6">
        <v>199.90234375</v>
      </c>
    </row>
    <row r="53" spans="2:29" ht="12.75" customHeight="1" x14ac:dyDescent="0.2">
      <c r="B53" s="3" t="s">
        <v>129</v>
      </c>
      <c r="C53" s="4" t="s">
        <v>130</v>
      </c>
      <c r="D53" s="4">
        <v>2.956597221782431E-3</v>
      </c>
      <c r="E53" s="5">
        <v>0.5</v>
      </c>
      <c r="F53" s="1">
        <v>0.05</v>
      </c>
      <c r="G53" s="5">
        <v>0.5</v>
      </c>
      <c r="H53" s="1">
        <v>0.05</v>
      </c>
      <c r="I53" s="1">
        <f t="shared" si="13"/>
        <v>0.79962000000000055</v>
      </c>
      <c r="J53" s="6">
        <v>25</v>
      </c>
      <c r="K53" s="6">
        <v>50</v>
      </c>
      <c r="L53" s="7" t="s">
        <v>0</v>
      </c>
      <c r="M53" s="1">
        <f t="shared" si="0"/>
        <v>2.5000000000000001E-2</v>
      </c>
      <c r="N53" s="1">
        <f t="shared" si="1"/>
        <v>2.5000000000000001E-2</v>
      </c>
      <c r="O53" s="1">
        <f t="shared" si="2"/>
        <v>5.2338000000000005</v>
      </c>
      <c r="P53" s="1">
        <f t="shared" si="3"/>
        <v>0</v>
      </c>
      <c r="Q53" s="1">
        <f t="shared" si="4"/>
        <v>2.5000000000000001E-2</v>
      </c>
      <c r="R53" s="1">
        <f t="shared" si="5"/>
        <v>1.9488000000000003</v>
      </c>
      <c r="S53" s="1">
        <f t="shared" si="6"/>
        <v>-8.7456621004566165E-3</v>
      </c>
      <c r="T53" s="1">
        <f t="shared" si="7"/>
        <v>3.3745662100456618E-2</v>
      </c>
      <c r="U53" s="1">
        <f t="shared" si="8"/>
        <v>1.3498264840182645</v>
      </c>
      <c r="V53" s="1">
        <f t="shared" si="9"/>
        <v>1</v>
      </c>
      <c r="W53" s="1">
        <f t="shared" si="10"/>
        <v>1.3498264840182645</v>
      </c>
      <c r="X53" s="1">
        <v>6.1826535666789084E-3</v>
      </c>
      <c r="Y53" s="1">
        <f t="shared" si="11"/>
        <v>-154.34240066830267</v>
      </c>
      <c r="AB53" s="6">
        <v>25.1953125</v>
      </c>
      <c r="AC53" s="6">
        <v>199.90234375</v>
      </c>
    </row>
    <row r="54" spans="2:29" ht="12.75" customHeight="1" x14ac:dyDescent="0.2">
      <c r="B54" s="3" t="s">
        <v>131</v>
      </c>
      <c r="C54" s="4" t="s">
        <v>132</v>
      </c>
      <c r="D54" s="4">
        <v>3.0102199016255327E-3</v>
      </c>
      <c r="E54" s="5">
        <v>0.5</v>
      </c>
      <c r="F54" s="1">
        <v>0.05</v>
      </c>
      <c r="G54" s="5">
        <v>0.5</v>
      </c>
      <c r="H54" s="1">
        <v>0.05</v>
      </c>
      <c r="I54" s="1">
        <f t="shared" si="13"/>
        <v>0.81962000000000057</v>
      </c>
      <c r="J54" s="6">
        <v>25</v>
      </c>
      <c r="K54" s="6">
        <v>50</v>
      </c>
      <c r="L54" s="7" t="s">
        <v>0</v>
      </c>
      <c r="M54" s="1">
        <f t="shared" si="0"/>
        <v>2.5000000000000001E-2</v>
      </c>
      <c r="N54" s="1">
        <f t="shared" si="1"/>
        <v>2.5000000000000001E-2</v>
      </c>
      <c r="O54" s="1">
        <f t="shared" si="2"/>
        <v>5.2338000000000005</v>
      </c>
      <c r="P54" s="1">
        <f t="shared" si="3"/>
        <v>0</v>
      </c>
      <c r="Q54" s="1">
        <f t="shared" si="4"/>
        <v>2.5000000000000001E-2</v>
      </c>
      <c r="R54" s="1">
        <f t="shared" si="5"/>
        <v>1.9488000000000003</v>
      </c>
      <c r="S54" s="1">
        <f t="shared" si="6"/>
        <v>-8.5934550989345479E-3</v>
      </c>
      <c r="T54" s="1">
        <f t="shared" si="7"/>
        <v>3.3593455098934549E-2</v>
      </c>
      <c r="U54" s="1">
        <f t="shared" si="8"/>
        <v>1.343738203957382</v>
      </c>
      <c r="V54" s="1">
        <f t="shared" si="9"/>
        <v>1</v>
      </c>
      <c r="W54" s="1">
        <f t="shared" si="10"/>
        <v>1.343738203957382</v>
      </c>
      <c r="X54" s="1">
        <v>8.1796346928670535E-3</v>
      </c>
      <c r="Y54" s="1">
        <f t="shared" si="11"/>
        <v>-156.36762960732571</v>
      </c>
      <c r="AB54" s="6">
        <v>25.1953125</v>
      </c>
      <c r="AC54" s="6">
        <v>199.90234375</v>
      </c>
    </row>
    <row r="55" spans="2:29" ht="12.75" customHeight="1" x14ac:dyDescent="0.2">
      <c r="B55" s="3" t="s">
        <v>133</v>
      </c>
      <c r="C55" s="4" t="s">
        <v>134</v>
      </c>
      <c r="D55" s="4">
        <v>3.0698032351210713E-3</v>
      </c>
      <c r="E55" s="5">
        <v>0.5</v>
      </c>
      <c r="F55" s="1">
        <v>0.05</v>
      </c>
      <c r="G55" s="5">
        <v>0.5</v>
      </c>
      <c r="H55" s="1">
        <v>0.05</v>
      </c>
      <c r="I55" s="1">
        <f t="shared" si="13"/>
        <v>0.83962000000000059</v>
      </c>
      <c r="J55" s="6">
        <v>25</v>
      </c>
      <c r="K55" s="6">
        <v>50</v>
      </c>
      <c r="L55" s="7" t="s">
        <v>0</v>
      </c>
      <c r="M55" s="1">
        <f t="shared" si="0"/>
        <v>2.5000000000000001E-2</v>
      </c>
      <c r="N55" s="1">
        <f t="shared" si="1"/>
        <v>2.5000000000000001E-2</v>
      </c>
      <c r="O55" s="1">
        <f t="shared" si="2"/>
        <v>5.2338000000000005</v>
      </c>
      <c r="P55" s="1">
        <f t="shared" si="3"/>
        <v>0</v>
      </c>
      <c r="Q55" s="1">
        <f t="shared" si="4"/>
        <v>2.5000000000000001E-2</v>
      </c>
      <c r="R55" s="1">
        <f t="shared" si="5"/>
        <v>1.9488000000000003</v>
      </c>
      <c r="S55" s="1">
        <f t="shared" si="6"/>
        <v>-8.4412480974124793E-3</v>
      </c>
      <c r="T55" s="1">
        <f t="shared" si="7"/>
        <v>3.3441248097412481E-2</v>
      </c>
      <c r="U55" s="1">
        <f t="shared" si="8"/>
        <v>1.3376499238964992</v>
      </c>
      <c r="V55" s="1">
        <f t="shared" si="9"/>
        <v>1</v>
      </c>
      <c r="W55" s="1">
        <f t="shared" si="10"/>
        <v>1.3376499238964992</v>
      </c>
      <c r="X55" s="1">
        <v>8.1796346928670535E-3</v>
      </c>
      <c r="Y55" s="1">
        <f t="shared" si="11"/>
        <v>-158.46589372329112</v>
      </c>
      <c r="AB55" s="6">
        <v>25.1953125</v>
      </c>
      <c r="AC55" s="6">
        <v>199.90234375</v>
      </c>
    </row>
    <row r="56" spans="2:29" ht="12.75" customHeight="1" x14ac:dyDescent="0.2">
      <c r="B56" s="3" t="s">
        <v>135</v>
      </c>
      <c r="C56" s="4" t="s">
        <v>136</v>
      </c>
      <c r="D56" s="4">
        <v>3.1288541649701074E-3</v>
      </c>
      <c r="E56" s="5">
        <v>0.5</v>
      </c>
      <c r="F56" s="1">
        <v>0.05</v>
      </c>
      <c r="G56" s="5">
        <v>0.5</v>
      </c>
      <c r="H56" s="1">
        <v>0.05</v>
      </c>
      <c r="I56" s="1">
        <f t="shared" si="13"/>
        <v>0.85962000000000061</v>
      </c>
      <c r="J56" s="6">
        <v>25</v>
      </c>
      <c r="K56" s="6">
        <v>50</v>
      </c>
      <c r="L56" s="7" t="s">
        <v>0</v>
      </c>
      <c r="M56" s="1">
        <f t="shared" si="0"/>
        <v>2.5000000000000001E-2</v>
      </c>
      <c r="N56" s="1">
        <f t="shared" si="1"/>
        <v>2.5000000000000001E-2</v>
      </c>
      <c r="O56" s="1">
        <f t="shared" si="2"/>
        <v>5.2338000000000005</v>
      </c>
      <c r="P56" s="1">
        <f t="shared" si="3"/>
        <v>0</v>
      </c>
      <c r="Q56" s="1">
        <f t="shared" si="4"/>
        <v>2.5000000000000001E-2</v>
      </c>
      <c r="R56" s="1">
        <f t="shared" si="5"/>
        <v>1.9488000000000003</v>
      </c>
      <c r="S56" s="1">
        <f t="shared" si="6"/>
        <v>-8.2890410958904107E-3</v>
      </c>
      <c r="T56" s="1">
        <f t="shared" si="7"/>
        <v>3.3289041095890412E-2</v>
      </c>
      <c r="U56" s="1">
        <f t="shared" si="8"/>
        <v>1.3315616438356164</v>
      </c>
      <c r="V56" s="1">
        <f t="shared" si="9"/>
        <v>1</v>
      </c>
      <c r="W56" s="1">
        <f t="shared" si="10"/>
        <v>1.3315616438356164</v>
      </c>
      <c r="X56" s="1">
        <v>8.1796346928670535E-3</v>
      </c>
      <c r="Y56" s="1">
        <f t="shared" si="11"/>
        <v>-160.6412163278797</v>
      </c>
      <c r="AB56" s="6">
        <v>25.1953125</v>
      </c>
      <c r="AC56" s="6">
        <v>199.90234375</v>
      </c>
    </row>
    <row r="57" spans="2:29" ht="12.75" customHeight="1" x14ac:dyDescent="0.2">
      <c r="B57" s="3" t="s">
        <v>137</v>
      </c>
      <c r="C57" s="4" t="s">
        <v>138</v>
      </c>
      <c r="D57" s="4">
        <v>3.187534719472751E-3</v>
      </c>
      <c r="E57" s="5">
        <v>0.5</v>
      </c>
      <c r="F57" s="1">
        <v>0.05</v>
      </c>
      <c r="G57" s="5">
        <v>0.5</v>
      </c>
      <c r="H57" s="1">
        <v>0.05</v>
      </c>
      <c r="I57" s="1">
        <f t="shared" si="13"/>
        <v>0.87962000000000062</v>
      </c>
      <c r="J57" s="6">
        <v>25</v>
      </c>
      <c r="K57" s="6">
        <v>50</v>
      </c>
      <c r="L57" s="7" t="s">
        <v>0</v>
      </c>
      <c r="M57" s="1">
        <f t="shared" si="0"/>
        <v>2.5000000000000001E-2</v>
      </c>
      <c r="N57" s="1">
        <f t="shared" si="1"/>
        <v>2.5000000000000001E-2</v>
      </c>
      <c r="O57" s="1">
        <f t="shared" si="2"/>
        <v>5.2338000000000005</v>
      </c>
      <c r="P57" s="1">
        <f t="shared" si="3"/>
        <v>0</v>
      </c>
      <c r="Q57" s="1">
        <f t="shared" si="4"/>
        <v>2.5000000000000001E-2</v>
      </c>
      <c r="R57" s="1">
        <f t="shared" si="5"/>
        <v>1.9488000000000003</v>
      </c>
      <c r="S57" s="1">
        <f t="shared" si="6"/>
        <v>-8.1368340943683351E-3</v>
      </c>
      <c r="T57" s="1">
        <f t="shared" si="7"/>
        <v>3.3136834094368336E-2</v>
      </c>
      <c r="U57" s="1">
        <f t="shared" si="8"/>
        <v>1.3254733637747333</v>
      </c>
      <c r="V57" s="1">
        <f t="shared" si="9"/>
        <v>1</v>
      </c>
      <c r="W57" s="1">
        <f t="shared" si="10"/>
        <v>1.3254733637747333</v>
      </c>
      <c r="X57" s="1">
        <v>6.1826535666789084E-3</v>
      </c>
      <c r="Y57" s="1">
        <f t="shared" si="11"/>
        <v>-162.89792177182522</v>
      </c>
      <c r="AB57" s="6">
        <v>25.1953125</v>
      </c>
      <c r="AC57" s="6">
        <v>199.90234375</v>
      </c>
    </row>
    <row r="58" spans="2:29" ht="12.75" customHeight="1" x14ac:dyDescent="0.2">
      <c r="B58" s="3" t="s">
        <v>139</v>
      </c>
      <c r="C58" s="4" t="s">
        <v>140</v>
      </c>
      <c r="D58" s="4">
        <v>3.2462152739753947E-3</v>
      </c>
      <c r="E58" s="5">
        <v>0.5</v>
      </c>
      <c r="F58" s="1">
        <v>0.05</v>
      </c>
      <c r="G58" s="5">
        <v>0.5</v>
      </c>
      <c r="H58" s="1">
        <v>0.05</v>
      </c>
      <c r="I58" s="1">
        <f t="shared" si="13"/>
        <v>0.89962000000000064</v>
      </c>
      <c r="J58" s="6">
        <v>25</v>
      </c>
      <c r="K58" s="6">
        <v>50</v>
      </c>
      <c r="L58" s="7" t="s">
        <v>0</v>
      </c>
      <c r="M58" s="1">
        <f t="shared" si="0"/>
        <v>2.5000000000000001E-2</v>
      </c>
      <c r="N58" s="1">
        <f t="shared" si="1"/>
        <v>2.5000000000000001E-2</v>
      </c>
      <c r="O58" s="1">
        <f t="shared" si="2"/>
        <v>5.2338000000000005</v>
      </c>
      <c r="P58" s="1">
        <f t="shared" si="3"/>
        <v>0</v>
      </c>
      <c r="Q58" s="1">
        <f t="shared" si="4"/>
        <v>2.5000000000000001E-2</v>
      </c>
      <c r="R58" s="1">
        <f t="shared" si="5"/>
        <v>1.9488000000000003</v>
      </c>
      <c r="S58" s="1">
        <f t="shared" si="6"/>
        <v>-7.9846270928462734E-3</v>
      </c>
      <c r="T58" s="1">
        <f t="shared" si="7"/>
        <v>3.2984627092846275E-2</v>
      </c>
      <c r="U58" s="1">
        <f t="shared" si="8"/>
        <v>1.319385083713851</v>
      </c>
      <c r="V58" s="1">
        <f t="shared" si="9"/>
        <v>1</v>
      </c>
      <c r="W58" s="1">
        <f t="shared" si="10"/>
        <v>1.319385083713851</v>
      </c>
      <c r="X58" s="1">
        <v>8.1796346928670535E-3</v>
      </c>
      <c r="Y58" s="1">
        <f t="shared" si="11"/>
        <v>-165.24066413770751</v>
      </c>
      <c r="AB58" s="6">
        <v>25.09765625</v>
      </c>
      <c r="AC58" s="6">
        <v>199.90234375</v>
      </c>
    </row>
    <row r="59" spans="2:29" ht="12.75" customHeight="1" x14ac:dyDescent="0.2">
      <c r="B59" s="3" t="s">
        <v>141</v>
      </c>
      <c r="C59" s="4" t="s">
        <v>142</v>
      </c>
      <c r="D59" s="4">
        <v>3.2989351821015589E-3</v>
      </c>
      <c r="E59" s="5">
        <v>0.5</v>
      </c>
      <c r="F59" s="1">
        <v>0.05</v>
      </c>
      <c r="G59" s="5">
        <v>0.5</v>
      </c>
      <c r="H59" s="1">
        <v>0.05</v>
      </c>
      <c r="I59" s="1">
        <f t="shared" si="13"/>
        <v>0.91962000000000066</v>
      </c>
      <c r="J59" s="6">
        <v>25</v>
      </c>
      <c r="K59" s="6">
        <v>50</v>
      </c>
      <c r="L59" s="7" t="s">
        <v>0</v>
      </c>
      <c r="M59" s="1">
        <f t="shared" si="0"/>
        <v>2.5000000000000001E-2</v>
      </c>
      <c r="N59" s="1">
        <f t="shared" si="1"/>
        <v>2.5000000000000001E-2</v>
      </c>
      <c r="O59" s="1">
        <f t="shared" si="2"/>
        <v>5.2338000000000005</v>
      </c>
      <c r="P59" s="1">
        <f t="shared" si="3"/>
        <v>0</v>
      </c>
      <c r="Q59" s="1">
        <f t="shared" si="4"/>
        <v>2.5000000000000001E-2</v>
      </c>
      <c r="R59" s="1">
        <f t="shared" si="5"/>
        <v>1.9488000000000003</v>
      </c>
      <c r="S59" s="1">
        <f t="shared" si="6"/>
        <v>-7.8324200913241979E-3</v>
      </c>
      <c r="T59" s="1">
        <f t="shared" si="7"/>
        <v>3.2832420091324199E-2</v>
      </c>
      <c r="U59" s="1">
        <f t="shared" si="8"/>
        <v>1.313296803652968</v>
      </c>
      <c r="V59" s="1">
        <f t="shared" si="9"/>
        <v>1</v>
      </c>
      <c r="W59" s="1">
        <f t="shared" si="10"/>
        <v>1.313296803652968</v>
      </c>
      <c r="X59" s="1">
        <v>8.1796346928670535E-3</v>
      </c>
      <c r="Y59" s="1">
        <f t="shared" si="11"/>
        <v>-167.6744592782604</v>
      </c>
      <c r="AB59" s="6">
        <v>25.1953125</v>
      </c>
      <c r="AC59" s="6">
        <v>199.90234375</v>
      </c>
    </row>
    <row r="60" spans="2:29" ht="12.75" customHeight="1" x14ac:dyDescent="0.2">
      <c r="B60" s="3" t="s">
        <v>143</v>
      </c>
      <c r="C60" s="4" t="s">
        <v>144</v>
      </c>
      <c r="D60" s="4">
        <v>3.3577893482288346E-3</v>
      </c>
      <c r="E60" s="5">
        <v>0.5</v>
      </c>
      <c r="F60" s="1">
        <v>0.05</v>
      </c>
      <c r="G60" s="5">
        <v>0.5</v>
      </c>
      <c r="H60" s="1">
        <v>0.05</v>
      </c>
      <c r="I60" s="1">
        <f t="shared" si="13"/>
        <v>0.93962000000000068</v>
      </c>
      <c r="J60" s="6">
        <v>25</v>
      </c>
      <c r="K60" s="6">
        <v>50</v>
      </c>
      <c r="L60" s="7" t="s">
        <v>0</v>
      </c>
      <c r="M60" s="1">
        <f t="shared" si="0"/>
        <v>2.5000000000000001E-2</v>
      </c>
      <c r="N60" s="1">
        <f t="shared" si="1"/>
        <v>2.5000000000000001E-2</v>
      </c>
      <c r="O60" s="1">
        <f t="shared" si="2"/>
        <v>5.2338000000000005</v>
      </c>
      <c r="P60" s="1">
        <f t="shared" si="3"/>
        <v>0</v>
      </c>
      <c r="Q60" s="1">
        <f t="shared" si="4"/>
        <v>2.5000000000000001E-2</v>
      </c>
      <c r="R60" s="1">
        <f t="shared" si="5"/>
        <v>1.9488000000000003</v>
      </c>
      <c r="S60" s="1">
        <f t="shared" si="6"/>
        <v>-7.6802130898021292E-3</v>
      </c>
      <c r="T60" s="1">
        <f t="shared" si="7"/>
        <v>3.2680213089802131E-2</v>
      </c>
      <c r="U60" s="1">
        <f t="shared" si="8"/>
        <v>1.3072085235920852</v>
      </c>
      <c r="V60" s="1">
        <f t="shared" si="9"/>
        <v>1</v>
      </c>
      <c r="W60" s="1">
        <f t="shared" si="10"/>
        <v>1.3072085235920852</v>
      </c>
      <c r="X60" s="1">
        <v>6.1826535666789084E-3</v>
      </c>
      <c r="Y60" s="1">
        <f t="shared" si="11"/>
        <v>-170.20472066430173</v>
      </c>
      <c r="AB60" s="6">
        <v>25.1953125</v>
      </c>
      <c r="AC60" s="6">
        <v>199.90234375</v>
      </c>
    </row>
    <row r="61" spans="2:29" ht="12.75" customHeight="1" x14ac:dyDescent="0.2">
      <c r="B61" s="3" t="s">
        <v>145</v>
      </c>
      <c r="C61" s="4" t="s">
        <v>146</v>
      </c>
      <c r="D61" s="4">
        <v>3.4164699027314782E-3</v>
      </c>
      <c r="E61" s="5">
        <v>0.5</v>
      </c>
      <c r="F61" s="1">
        <v>0.05</v>
      </c>
      <c r="G61" s="5">
        <v>0.5</v>
      </c>
      <c r="H61" s="1">
        <v>0.05</v>
      </c>
      <c r="I61" s="1">
        <f>0.02+I60</f>
        <v>0.95962000000000069</v>
      </c>
      <c r="J61" s="6">
        <v>25</v>
      </c>
      <c r="K61" s="6">
        <v>50</v>
      </c>
      <c r="L61" s="7" t="s">
        <v>0</v>
      </c>
      <c r="M61" s="1">
        <f t="shared" si="0"/>
        <v>2.5000000000000001E-2</v>
      </c>
      <c r="N61" s="1">
        <f t="shared" si="1"/>
        <v>2.5000000000000001E-2</v>
      </c>
      <c r="O61" s="1">
        <f t="shared" si="2"/>
        <v>5.2338000000000005</v>
      </c>
      <c r="P61" s="1">
        <f t="shared" si="3"/>
        <v>0</v>
      </c>
      <c r="Q61" s="1">
        <f t="shared" si="4"/>
        <v>2.5000000000000001E-2</v>
      </c>
      <c r="R61" s="1">
        <f t="shared" si="5"/>
        <v>1.9488000000000003</v>
      </c>
      <c r="S61" s="1">
        <f t="shared" si="6"/>
        <v>-7.5280060882800537E-3</v>
      </c>
      <c r="T61" s="1">
        <f t="shared" si="7"/>
        <v>3.2528006088280055E-2</v>
      </c>
      <c r="U61" s="1">
        <f t="shared" si="8"/>
        <v>1.3011202435312021</v>
      </c>
      <c r="V61" s="1">
        <f t="shared" si="9"/>
        <v>1</v>
      </c>
      <c r="W61" s="1">
        <f t="shared" si="10"/>
        <v>1.3011202435312021</v>
      </c>
      <c r="X61" s="1">
        <v>6.1826535666789084E-3</v>
      </c>
      <c r="Y61" s="1">
        <f t="shared" si="11"/>
        <v>-172.83729958147163</v>
      </c>
      <c r="AB61" s="6">
        <v>25.1953125</v>
      </c>
      <c r="AC61" s="6">
        <v>199.90234375</v>
      </c>
    </row>
    <row r="62" spans="2:29" ht="12.75" customHeight="1" x14ac:dyDescent="0.2">
      <c r="B62" s="3" t="s">
        <v>147</v>
      </c>
      <c r="C62" s="4" t="s">
        <v>148</v>
      </c>
      <c r="D62" s="4">
        <v>3.4756944442051463E-3</v>
      </c>
      <c r="E62" s="5">
        <v>0.5</v>
      </c>
      <c r="F62" s="1">
        <v>0.05</v>
      </c>
      <c r="G62" s="5">
        <v>0.5</v>
      </c>
      <c r="H62" s="1">
        <v>0.05</v>
      </c>
      <c r="I62" s="1">
        <f t="shared" si="13"/>
        <v>0.97962000000000071</v>
      </c>
      <c r="J62" s="6">
        <v>25</v>
      </c>
      <c r="K62" s="6">
        <v>50</v>
      </c>
      <c r="L62" s="7" t="s">
        <v>0</v>
      </c>
      <c r="M62" s="1">
        <f t="shared" si="0"/>
        <v>2.5000000000000001E-2</v>
      </c>
      <c r="N62" s="1">
        <f t="shared" si="1"/>
        <v>2.5000000000000001E-2</v>
      </c>
      <c r="O62" s="1">
        <f t="shared" si="2"/>
        <v>5.2338000000000005</v>
      </c>
      <c r="P62" s="1">
        <f t="shared" si="3"/>
        <v>0</v>
      </c>
      <c r="Q62" s="1">
        <f t="shared" si="4"/>
        <v>2.5000000000000001E-2</v>
      </c>
      <c r="R62" s="1">
        <f t="shared" si="5"/>
        <v>1.9488000000000003</v>
      </c>
      <c r="S62" s="1">
        <f t="shared" si="6"/>
        <v>-7.375799086757992E-3</v>
      </c>
      <c r="T62" s="1">
        <f t="shared" si="7"/>
        <v>3.2375799086757993E-2</v>
      </c>
      <c r="U62" s="1">
        <f t="shared" si="8"/>
        <v>1.2950319634703196</v>
      </c>
      <c r="V62" s="1">
        <f t="shared" si="9"/>
        <v>1</v>
      </c>
      <c r="W62" s="1">
        <f t="shared" si="10"/>
        <v>1.2950319634703196</v>
      </c>
      <c r="X62" s="1">
        <v>8.1796346928670535E-3</v>
      </c>
      <c r="Y62" s="1">
        <f t="shared" si="11"/>
        <v>-175.57853030396828</v>
      </c>
      <c r="AB62" s="6">
        <v>25.1953125</v>
      </c>
      <c r="AC62" s="6">
        <v>199.90234375</v>
      </c>
    </row>
    <row r="63" spans="2:29" ht="12.75" customHeight="1" x14ac:dyDescent="0.2">
      <c r="B63" s="3" t="s">
        <v>149</v>
      </c>
      <c r="C63" s="4" t="s">
        <v>150</v>
      </c>
      <c r="D63" s="4">
        <v>3.535277777700685E-3</v>
      </c>
      <c r="E63" s="5">
        <v>0.5</v>
      </c>
      <c r="F63" s="1">
        <v>0.05</v>
      </c>
      <c r="G63" s="5">
        <v>0.5</v>
      </c>
      <c r="H63" s="1">
        <v>0.05</v>
      </c>
      <c r="I63" s="1">
        <f t="shared" si="13"/>
        <v>0.99962000000000073</v>
      </c>
      <c r="J63" s="6">
        <v>25</v>
      </c>
      <c r="K63" s="6">
        <v>50</v>
      </c>
      <c r="L63" s="7" t="s">
        <v>0</v>
      </c>
      <c r="M63" s="1">
        <f t="shared" si="0"/>
        <v>2.5000000000000001E-2</v>
      </c>
      <c r="N63" s="1">
        <f t="shared" si="1"/>
        <v>2.5000000000000001E-2</v>
      </c>
      <c r="O63" s="1">
        <f t="shared" si="2"/>
        <v>5.2338000000000005</v>
      </c>
      <c r="P63" s="1">
        <f t="shared" si="3"/>
        <v>0</v>
      </c>
      <c r="Q63" s="1">
        <f t="shared" si="4"/>
        <v>2.5000000000000001E-2</v>
      </c>
      <c r="R63" s="1">
        <f t="shared" si="5"/>
        <v>1.9488000000000003</v>
      </c>
      <c r="S63" s="1">
        <f t="shared" si="6"/>
        <v>-7.2235920852359164E-3</v>
      </c>
      <c r="T63" s="1">
        <f t="shared" si="7"/>
        <v>3.2223592085235918E-2</v>
      </c>
      <c r="U63" s="1">
        <f t="shared" si="8"/>
        <v>1.2889436834094365</v>
      </c>
      <c r="V63" s="1">
        <f t="shared" si="9"/>
        <v>1</v>
      </c>
      <c r="W63" s="1">
        <f t="shared" si="10"/>
        <v>1.2889436834094365</v>
      </c>
      <c r="X63" s="1">
        <v>6.1826535666789084E-3</v>
      </c>
      <c r="Y63" s="1">
        <f t="shared" si="11"/>
        <v>-178.43528097937173</v>
      </c>
      <c r="AB63" s="6">
        <v>25.1953125</v>
      </c>
      <c r="AC63" s="6">
        <v>199.90234375</v>
      </c>
    </row>
    <row r="64" spans="2:29" ht="12.75" customHeight="1" x14ac:dyDescent="0.2">
      <c r="B64" s="3" t="s">
        <v>151</v>
      </c>
      <c r="C64" s="4" t="s">
        <v>152</v>
      </c>
      <c r="D64" s="4">
        <v>3.5889004575437866E-3</v>
      </c>
      <c r="E64" s="5">
        <v>0.5</v>
      </c>
      <c r="F64" s="1">
        <v>0.05</v>
      </c>
      <c r="G64" s="5">
        <v>0.5</v>
      </c>
      <c r="H64" s="1">
        <v>0.05</v>
      </c>
      <c r="I64" s="1">
        <f t="shared" si="13"/>
        <v>1.0196200000000006</v>
      </c>
      <c r="J64" s="6">
        <v>25</v>
      </c>
      <c r="K64" s="6">
        <v>50</v>
      </c>
      <c r="L64" s="7" t="s">
        <v>0</v>
      </c>
      <c r="M64" s="1">
        <f t="shared" si="0"/>
        <v>2.5000000000000001E-2</v>
      </c>
      <c r="N64" s="1">
        <f t="shared" si="1"/>
        <v>2.5000000000000001E-2</v>
      </c>
      <c r="O64" s="1">
        <f t="shared" si="2"/>
        <v>5.2338000000000005</v>
      </c>
      <c r="P64" s="1">
        <f t="shared" si="3"/>
        <v>0</v>
      </c>
      <c r="Q64" s="1">
        <f t="shared" si="4"/>
        <v>2.5000000000000001E-2</v>
      </c>
      <c r="R64" s="1">
        <f t="shared" si="5"/>
        <v>1.9488000000000003</v>
      </c>
      <c r="S64" s="1">
        <f t="shared" si="6"/>
        <v>-7.0713850837138478E-3</v>
      </c>
      <c r="T64" s="1">
        <f t="shared" si="7"/>
        <v>3.2071385083713849E-2</v>
      </c>
      <c r="U64" s="1">
        <f t="shared" si="8"/>
        <v>1.282855403348554</v>
      </c>
      <c r="V64" s="1">
        <f t="shared" si="9"/>
        <v>1</v>
      </c>
      <c r="W64" s="1">
        <f t="shared" si="10"/>
        <v>1.282855403348554</v>
      </c>
      <c r="X64" s="1">
        <v>6.1826535666789084E-3</v>
      </c>
      <c r="Y64" s="1">
        <f t="shared" si="11"/>
        <v>-181.41501108504278</v>
      </c>
      <c r="AB64" s="6">
        <v>25.1953125</v>
      </c>
      <c r="AC64" s="6">
        <v>199.90234375</v>
      </c>
    </row>
    <row r="65" spans="2:29" ht="12.75" customHeight="1" x14ac:dyDescent="0.2">
      <c r="B65" s="3" t="s">
        <v>153</v>
      </c>
      <c r="C65" s="4" t="s">
        <v>154</v>
      </c>
      <c r="D65" s="4">
        <v>3.6483101794146933E-3</v>
      </c>
      <c r="E65" s="5">
        <v>0.5</v>
      </c>
      <c r="F65" s="1">
        <v>0.05</v>
      </c>
      <c r="G65" s="5">
        <v>0.5</v>
      </c>
      <c r="H65" s="1">
        <v>0.05</v>
      </c>
      <c r="I65" s="1">
        <f t="shared" si="13"/>
        <v>1.0396200000000007</v>
      </c>
      <c r="J65" s="6">
        <v>25</v>
      </c>
      <c r="K65" s="6">
        <v>50</v>
      </c>
      <c r="L65" s="7" t="s">
        <v>0</v>
      </c>
      <c r="M65" s="1">
        <f t="shared" si="0"/>
        <v>2.5000000000000001E-2</v>
      </c>
      <c r="N65" s="1">
        <f t="shared" si="1"/>
        <v>2.5000000000000001E-2</v>
      </c>
      <c r="O65" s="1">
        <f t="shared" si="2"/>
        <v>5.2338000000000005</v>
      </c>
      <c r="P65" s="1">
        <f t="shared" si="3"/>
        <v>0</v>
      </c>
      <c r="Q65" s="1">
        <f t="shared" si="4"/>
        <v>2.5000000000000001E-2</v>
      </c>
      <c r="R65" s="1">
        <f t="shared" si="5"/>
        <v>1.9488000000000003</v>
      </c>
      <c r="S65" s="1">
        <f t="shared" si="6"/>
        <v>-6.9191780821917723E-3</v>
      </c>
      <c r="T65" s="1">
        <f t="shared" si="7"/>
        <v>3.1919178082191774E-2</v>
      </c>
      <c r="U65" s="1">
        <f t="shared" si="8"/>
        <v>1.2767671232876709</v>
      </c>
      <c r="V65" s="1">
        <f t="shared" si="9"/>
        <v>1</v>
      </c>
      <c r="W65" s="1">
        <f t="shared" si="10"/>
        <v>1.2767671232876709</v>
      </c>
      <c r="X65" s="1">
        <v>6.1826535666789084E-3</v>
      </c>
      <c r="Y65" s="1">
        <f t="shared" si="11"/>
        <v>-184.52583646802631</v>
      </c>
      <c r="AB65" s="6">
        <v>25.1953125</v>
      </c>
      <c r="AC65" s="6">
        <v>199.90234375</v>
      </c>
    </row>
    <row r="66" spans="2:29" ht="12.75" customHeight="1" x14ac:dyDescent="0.2">
      <c r="B66" s="3" t="s">
        <v>155</v>
      </c>
      <c r="C66" s="4" t="s">
        <v>156</v>
      </c>
      <c r="D66" s="4">
        <v>3.7078935129102319E-3</v>
      </c>
      <c r="E66" s="5">
        <v>0.5</v>
      </c>
      <c r="F66" s="1">
        <v>0.05</v>
      </c>
      <c r="G66" s="5">
        <v>0.5</v>
      </c>
      <c r="H66" s="1">
        <v>0.05</v>
      </c>
      <c r="I66" s="1">
        <f t="shared" si="13"/>
        <v>1.0596200000000007</v>
      </c>
      <c r="J66" s="6">
        <v>25</v>
      </c>
      <c r="K66" s="6">
        <v>50</v>
      </c>
      <c r="L66" s="7" t="s">
        <v>0</v>
      </c>
      <c r="M66" s="1">
        <f t="shared" ref="M66:M129" si="14">IF(ISNUMBER(E66),IF(E66+G66=0,0,(E66/(E66+G66))*F66),"")</f>
        <v>2.5000000000000001E-2</v>
      </c>
      <c r="N66" s="1">
        <f t="shared" ref="N66:N129" si="15">IF(ISNUMBER(G66),IF(E66+G66=0,0,(G66/(E66+G66))*H66),"")</f>
        <v>2.5000000000000001E-2</v>
      </c>
      <c r="O66" s="1">
        <f t="shared" ref="O66:O129" si="16">IF(ISNUMBER(J66),0.195*(1+0.0184*(J66-21))*M66*1000,"")</f>
        <v>5.2338000000000005</v>
      </c>
      <c r="P66" s="1">
        <f t="shared" ref="P66:P129" si="17">IF(ISNUMBER(M66),IF(M66&gt;=N66,M66-N66,0),"")</f>
        <v>0</v>
      </c>
      <c r="Q66" s="1">
        <f t="shared" ref="Q66:Q129" si="18">IF(ISNUMBER(M66),IF(M66&gt;=N66,N66,M66),"")</f>
        <v>2.5000000000000001E-2</v>
      </c>
      <c r="R66" s="1">
        <f t="shared" ref="R66:R129" si="19">IF(ISNUMBER(M66),((0.195*(1+(0.0184*(J66-21)))*P66)+(0.07*(1+(0.0284*(J66-21)))*Q66))*1000,"")</f>
        <v>1.9488000000000003</v>
      </c>
      <c r="S66" s="1">
        <f t="shared" ref="S66:S129" si="20">IF(ISNUMBER(M66),IF(O66-R66=0,0,((P66-M66)*(O66-I66)/(O66-R66))+M66),"")</f>
        <v>-6.7669710806697106E-3</v>
      </c>
      <c r="T66" s="1">
        <f t="shared" ref="T66:T129" si="21">IF(ISNUMBER(R66),IF(O66-R66=0,0,Q66*(O66-I66)/(O66-R66)),"")</f>
        <v>3.1766971080669712E-2</v>
      </c>
      <c r="U66" s="1">
        <f t="shared" ref="U66:U129" si="22">IF(ISNUMBER(M66),IF(M66=0,0,((M66-S66)/M66)),"")</f>
        <v>1.2706788432267884</v>
      </c>
      <c r="V66" s="1">
        <f t="shared" ref="V66:V129" si="23">IF(ISNUMBER(U66),IF(U66&lt;1,U66,1),"")</f>
        <v>1</v>
      </c>
      <c r="W66" s="1">
        <f t="shared" ref="W66:W129" si="24">IF(ISNUMBER(Q66),IF(Q66=0,0,T66/Q66),"")</f>
        <v>1.2706788432267884</v>
      </c>
      <c r="X66" s="1">
        <v>8.1796346928670535E-3</v>
      </c>
      <c r="Y66" s="1">
        <f t="shared" ref="Y66:Y129" si="25">IF(ISNUMBER(M66),IF(M66*S66=0,0,(M66-S66)/(M66*S66)),"")</f>
        <v>-187.77660316246428</v>
      </c>
      <c r="AB66" s="6">
        <v>25.1953125</v>
      </c>
      <c r="AC66" s="6">
        <v>199.90234375</v>
      </c>
    </row>
    <row r="67" spans="2:29" ht="12.75" customHeight="1" x14ac:dyDescent="0.2">
      <c r="B67" s="3" t="s">
        <v>157</v>
      </c>
      <c r="C67" s="4" t="s">
        <v>158</v>
      </c>
      <c r="D67" s="4">
        <v>3.7674768464057706E-3</v>
      </c>
      <c r="E67" s="5">
        <v>0.5</v>
      </c>
      <c r="F67" s="1">
        <v>0.05</v>
      </c>
      <c r="G67" s="5">
        <v>0.5</v>
      </c>
      <c r="H67" s="1">
        <v>0.05</v>
      </c>
      <c r="I67" s="1">
        <f t="shared" si="13"/>
        <v>1.0796200000000007</v>
      </c>
      <c r="J67" s="6">
        <v>25</v>
      </c>
      <c r="K67" s="6">
        <v>50</v>
      </c>
      <c r="L67" s="7" t="s">
        <v>0</v>
      </c>
      <c r="M67" s="1">
        <f t="shared" si="14"/>
        <v>2.5000000000000001E-2</v>
      </c>
      <c r="N67" s="1">
        <f t="shared" si="15"/>
        <v>2.5000000000000001E-2</v>
      </c>
      <c r="O67" s="1">
        <f t="shared" si="16"/>
        <v>5.2338000000000005</v>
      </c>
      <c r="P67" s="1">
        <f t="shared" si="17"/>
        <v>0</v>
      </c>
      <c r="Q67" s="1">
        <f t="shared" si="18"/>
        <v>2.5000000000000001E-2</v>
      </c>
      <c r="R67" s="1">
        <f t="shared" si="19"/>
        <v>1.9488000000000003</v>
      </c>
      <c r="S67" s="1">
        <f t="shared" si="20"/>
        <v>-6.614764079147642E-3</v>
      </c>
      <c r="T67" s="1">
        <f t="shared" si="21"/>
        <v>3.1614764079147643E-2</v>
      </c>
      <c r="U67" s="1">
        <f t="shared" si="22"/>
        <v>1.2645905631659056</v>
      </c>
      <c r="V67" s="1">
        <f t="shared" si="23"/>
        <v>1</v>
      </c>
      <c r="W67" s="1">
        <f t="shared" si="24"/>
        <v>1.2645905631659056</v>
      </c>
      <c r="X67" s="1">
        <v>8.1796346928670535E-3</v>
      </c>
      <c r="Y67" s="1">
        <f t="shared" si="25"/>
        <v>-191.17697139832941</v>
      </c>
      <c r="AB67" s="6">
        <v>25.1953125</v>
      </c>
      <c r="AC67" s="6">
        <v>199.90234375</v>
      </c>
    </row>
    <row r="68" spans="2:29" ht="12.75" customHeight="1" x14ac:dyDescent="0.2">
      <c r="B68" s="3" t="s">
        <v>159</v>
      </c>
      <c r="C68" s="4" t="s">
        <v>160</v>
      </c>
      <c r="D68" s="4">
        <v>3.8210995335248299E-3</v>
      </c>
      <c r="E68" s="5">
        <v>0.5</v>
      </c>
      <c r="F68" s="1">
        <v>0.05</v>
      </c>
      <c r="G68" s="5">
        <v>0.5</v>
      </c>
      <c r="H68" s="1">
        <v>0.05</v>
      </c>
      <c r="I68" s="1">
        <f t="shared" si="13"/>
        <v>1.0996200000000007</v>
      </c>
      <c r="J68" s="6">
        <v>25</v>
      </c>
      <c r="K68" s="6">
        <v>50</v>
      </c>
      <c r="L68" s="7" t="s">
        <v>0</v>
      </c>
      <c r="M68" s="1">
        <f t="shared" si="14"/>
        <v>2.5000000000000001E-2</v>
      </c>
      <c r="N68" s="1">
        <f t="shared" si="15"/>
        <v>2.5000000000000001E-2</v>
      </c>
      <c r="O68" s="1">
        <f t="shared" si="16"/>
        <v>5.2338000000000005</v>
      </c>
      <c r="P68" s="1">
        <f t="shared" si="17"/>
        <v>0</v>
      </c>
      <c r="Q68" s="1">
        <f t="shared" si="18"/>
        <v>2.5000000000000001E-2</v>
      </c>
      <c r="R68" s="1">
        <f t="shared" si="19"/>
        <v>1.9488000000000003</v>
      </c>
      <c r="S68" s="1">
        <f t="shared" si="20"/>
        <v>-6.4625570776255664E-3</v>
      </c>
      <c r="T68" s="1">
        <f t="shared" si="21"/>
        <v>3.1462557077625568E-2</v>
      </c>
      <c r="U68" s="1">
        <f t="shared" si="22"/>
        <v>1.2585022831050225</v>
      </c>
      <c r="V68" s="1">
        <f t="shared" si="23"/>
        <v>1</v>
      </c>
      <c r="W68" s="1">
        <f t="shared" si="24"/>
        <v>1.2585022831050225</v>
      </c>
      <c r="X68" s="1">
        <v>6.1826535666789084E-3</v>
      </c>
      <c r="Y68" s="1">
        <f t="shared" si="25"/>
        <v>-194.73751148166477</v>
      </c>
      <c r="AB68" s="6">
        <v>25.1953125</v>
      </c>
      <c r="AC68" s="6">
        <v>199.90234375</v>
      </c>
    </row>
    <row r="69" spans="2:29" ht="12.75" customHeight="1" x14ac:dyDescent="0.2">
      <c r="B69" s="3" t="s">
        <v>161</v>
      </c>
      <c r="C69" s="4" t="s">
        <v>162</v>
      </c>
      <c r="D69" s="4">
        <v>3.8806828670203686E-3</v>
      </c>
      <c r="E69" s="5">
        <v>0.5</v>
      </c>
      <c r="F69" s="1">
        <v>0.05</v>
      </c>
      <c r="G69" s="5">
        <v>0.5</v>
      </c>
      <c r="H69" s="1">
        <v>0.05</v>
      </c>
      <c r="I69" s="1">
        <f>0.02+I68</f>
        <v>1.1196200000000007</v>
      </c>
      <c r="J69" s="6">
        <v>25</v>
      </c>
      <c r="K69" s="6">
        <v>50</v>
      </c>
      <c r="L69" s="7" t="s">
        <v>0</v>
      </c>
      <c r="M69" s="1">
        <f t="shared" si="14"/>
        <v>2.5000000000000001E-2</v>
      </c>
      <c r="N69" s="1">
        <f t="shared" si="15"/>
        <v>2.5000000000000001E-2</v>
      </c>
      <c r="O69" s="1">
        <f t="shared" si="16"/>
        <v>5.2338000000000005</v>
      </c>
      <c r="P69" s="1">
        <f t="shared" si="17"/>
        <v>0</v>
      </c>
      <c r="Q69" s="1">
        <f t="shared" si="18"/>
        <v>2.5000000000000001E-2</v>
      </c>
      <c r="R69" s="1">
        <f t="shared" si="19"/>
        <v>1.9488000000000003</v>
      </c>
      <c r="S69" s="1">
        <f t="shared" si="20"/>
        <v>-6.3103500761034909E-3</v>
      </c>
      <c r="T69" s="1">
        <f t="shared" si="21"/>
        <v>3.1310350076103492E-2</v>
      </c>
      <c r="U69" s="1">
        <f t="shared" si="22"/>
        <v>1.2524140030441395</v>
      </c>
      <c r="V69" s="1">
        <f t="shared" si="23"/>
        <v>1</v>
      </c>
      <c r="W69" s="1">
        <f t="shared" si="24"/>
        <v>1.2524140030441395</v>
      </c>
      <c r="X69" s="1">
        <v>8.1796346928670535E-3</v>
      </c>
      <c r="Y69" s="1">
        <f t="shared" si="25"/>
        <v>-198.46981355073711</v>
      </c>
      <c r="AB69" s="6">
        <v>25.1953125</v>
      </c>
      <c r="AC69" s="6">
        <v>199.90234375</v>
      </c>
    </row>
    <row r="70" spans="2:29" ht="12.75" customHeight="1" x14ac:dyDescent="0.2">
      <c r="B70" s="3" t="s">
        <v>163</v>
      </c>
      <c r="C70" s="4" t="s">
        <v>164</v>
      </c>
      <c r="D70" s="4">
        <v>3.9402662005159073E-3</v>
      </c>
      <c r="E70" s="5">
        <v>0.5</v>
      </c>
      <c r="F70" s="1">
        <v>0.05</v>
      </c>
      <c r="G70" s="5">
        <v>0.5</v>
      </c>
      <c r="H70" s="1">
        <v>0.05</v>
      </c>
      <c r="I70" s="1">
        <f t="shared" si="13"/>
        <v>1.1396200000000007</v>
      </c>
      <c r="J70" s="6">
        <v>25</v>
      </c>
      <c r="K70" s="6">
        <v>50</v>
      </c>
      <c r="L70" s="7" t="s">
        <v>0</v>
      </c>
      <c r="M70" s="1">
        <f t="shared" si="14"/>
        <v>2.5000000000000001E-2</v>
      </c>
      <c r="N70" s="1">
        <f t="shared" si="15"/>
        <v>2.5000000000000001E-2</v>
      </c>
      <c r="O70" s="1">
        <f t="shared" si="16"/>
        <v>5.2338000000000005</v>
      </c>
      <c r="P70" s="1">
        <f t="shared" si="17"/>
        <v>0</v>
      </c>
      <c r="Q70" s="1">
        <f t="shared" si="18"/>
        <v>2.5000000000000001E-2</v>
      </c>
      <c r="R70" s="1">
        <f t="shared" si="19"/>
        <v>1.9488000000000003</v>
      </c>
      <c r="S70" s="1">
        <f t="shared" si="20"/>
        <v>-6.1581430745814292E-3</v>
      </c>
      <c r="T70" s="1">
        <f t="shared" si="21"/>
        <v>3.1158143074581431E-2</v>
      </c>
      <c r="U70" s="1">
        <f t="shared" si="22"/>
        <v>1.2463257229832572</v>
      </c>
      <c r="V70" s="1">
        <f t="shared" si="23"/>
        <v>1</v>
      </c>
      <c r="W70" s="1">
        <f t="shared" si="24"/>
        <v>1.2463257229832572</v>
      </c>
      <c r="X70" s="1">
        <v>8.1796346928670535E-3</v>
      </c>
      <c r="Y70" s="1">
        <f t="shared" si="25"/>
        <v>-202.38661360883862</v>
      </c>
      <c r="AB70" s="6">
        <v>25.1953125</v>
      </c>
      <c r="AC70" s="6">
        <v>199.90234375</v>
      </c>
    </row>
    <row r="71" spans="2:29" ht="12.75" customHeight="1" x14ac:dyDescent="0.2">
      <c r="B71" s="3" t="s">
        <v>165</v>
      </c>
      <c r="C71" s="4" t="s">
        <v>166</v>
      </c>
      <c r="D71" s="4">
        <v>3.9938888876349665E-3</v>
      </c>
      <c r="E71" s="5">
        <v>0.5</v>
      </c>
      <c r="F71" s="1">
        <v>0.05</v>
      </c>
      <c r="G71" s="5">
        <v>0.5</v>
      </c>
      <c r="H71" s="1">
        <v>0.05</v>
      </c>
      <c r="I71" s="1">
        <f t="shared" si="13"/>
        <v>1.1596200000000008</v>
      </c>
      <c r="J71" s="6">
        <v>25</v>
      </c>
      <c r="K71" s="6">
        <v>50</v>
      </c>
      <c r="L71" s="7" t="s">
        <v>0</v>
      </c>
      <c r="M71" s="1">
        <f t="shared" si="14"/>
        <v>2.5000000000000001E-2</v>
      </c>
      <c r="N71" s="1">
        <f t="shared" si="15"/>
        <v>2.5000000000000001E-2</v>
      </c>
      <c r="O71" s="1">
        <f t="shared" si="16"/>
        <v>5.2338000000000005</v>
      </c>
      <c r="P71" s="1">
        <f t="shared" si="17"/>
        <v>0</v>
      </c>
      <c r="Q71" s="1">
        <f t="shared" si="18"/>
        <v>2.5000000000000001E-2</v>
      </c>
      <c r="R71" s="1">
        <f t="shared" si="19"/>
        <v>1.9488000000000003</v>
      </c>
      <c r="S71" s="1">
        <f t="shared" si="20"/>
        <v>-6.005936073059364E-3</v>
      </c>
      <c r="T71" s="1">
        <f t="shared" si="21"/>
        <v>3.1005936073059365E-2</v>
      </c>
      <c r="U71" s="1">
        <f t="shared" si="22"/>
        <v>1.2402374429223746</v>
      </c>
      <c r="V71" s="1">
        <f t="shared" si="23"/>
        <v>1</v>
      </c>
      <c r="W71" s="1">
        <f t="shared" si="24"/>
        <v>1.2402374429223746</v>
      </c>
      <c r="X71" s="1">
        <v>6.1826535666789084E-3</v>
      </c>
      <c r="Y71" s="1">
        <f t="shared" si="25"/>
        <v>-206.5019387212042</v>
      </c>
      <c r="AB71" s="6">
        <v>25.1953125</v>
      </c>
      <c r="AC71" s="6">
        <v>199.90234375</v>
      </c>
    </row>
    <row r="72" spans="2:29" ht="12.75" customHeight="1" x14ac:dyDescent="0.2">
      <c r="B72" s="3" t="s">
        <v>167</v>
      </c>
      <c r="C72" s="4" t="s">
        <v>168</v>
      </c>
      <c r="D72" s="4">
        <v>4.0534722211305052E-3</v>
      </c>
      <c r="E72" s="5">
        <v>0.5</v>
      </c>
      <c r="F72" s="1">
        <v>0.05</v>
      </c>
      <c r="G72" s="5">
        <v>0.5</v>
      </c>
      <c r="H72" s="1">
        <v>0.05</v>
      </c>
      <c r="I72" s="1">
        <f t="shared" si="13"/>
        <v>1.1796200000000008</v>
      </c>
      <c r="J72" s="6">
        <v>25</v>
      </c>
      <c r="K72" s="6">
        <v>50</v>
      </c>
      <c r="L72" s="7" t="s">
        <v>0</v>
      </c>
      <c r="M72" s="1">
        <f t="shared" si="14"/>
        <v>2.5000000000000001E-2</v>
      </c>
      <c r="N72" s="1">
        <f t="shared" si="15"/>
        <v>2.5000000000000001E-2</v>
      </c>
      <c r="O72" s="1">
        <f t="shared" si="16"/>
        <v>5.2338000000000005</v>
      </c>
      <c r="P72" s="1">
        <f t="shared" si="17"/>
        <v>0</v>
      </c>
      <c r="Q72" s="1">
        <f t="shared" si="18"/>
        <v>2.5000000000000001E-2</v>
      </c>
      <c r="R72" s="1">
        <f t="shared" si="19"/>
        <v>1.9488000000000003</v>
      </c>
      <c r="S72" s="1">
        <f t="shared" si="20"/>
        <v>-5.8537290715372885E-3</v>
      </c>
      <c r="T72" s="1">
        <f t="shared" si="21"/>
        <v>3.085372907153729E-2</v>
      </c>
      <c r="U72" s="1">
        <f t="shared" si="22"/>
        <v>1.2341491628614916</v>
      </c>
      <c r="V72" s="1">
        <f t="shared" si="23"/>
        <v>1</v>
      </c>
      <c r="W72" s="1">
        <f t="shared" si="24"/>
        <v>1.2341491628614916</v>
      </c>
      <c r="X72" s="1">
        <v>6.1826535666789084E-3</v>
      </c>
      <c r="Y72" s="1">
        <f t="shared" si="25"/>
        <v>-210.83127486414108</v>
      </c>
      <c r="AB72" s="6">
        <v>25.1953125</v>
      </c>
      <c r="AC72" s="6">
        <v>199.90234375</v>
      </c>
    </row>
    <row r="73" spans="2:29" ht="12.75" customHeight="1" x14ac:dyDescent="0.2">
      <c r="B73" s="3" t="s">
        <v>169</v>
      </c>
      <c r="C73" s="4" t="s">
        <v>170</v>
      </c>
      <c r="D73" s="4">
        <v>4.1130555546260439E-3</v>
      </c>
      <c r="E73" s="5">
        <v>0.5</v>
      </c>
      <c r="F73" s="1">
        <v>0.05</v>
      </c>
      <c r="G73" s="5">
        <v>0.5</v>
      </c>
      <c r="H73" s="1">
        <v>0.05</v>
      </c>
      <c r="I73" s="1">
        <f t="shared" si="13"/>
        <v>1.1996200000000008</v>
      </c>
      <c r="J73" s="6">
        <v>25</v>
      </c>
      <c r="K73" s="6">
        <v>50</v>
      </c>
      <c r="L73" s="7" t="s">
        <v>0</v>
      </c>
      <c r="M73" s="1">
        <f t="shared" si="14"/>
        <v>2.5000000000000001E-2</v>
      </c>
      <c r="N73" s="1">
        <f t="shared" si="15"/>
        <v>2.5000000000000001E-2</v>
      </c>
      <c r="O73" s="1">
        <f t="shared" si="16"/>
        <v>5.2338000000000005</v>
      </c>
      <c r="P73" s="1">
        <f t="shared" si="17"/>
        <v>0</v>
      </c>
      <c r="Q73" s="1">
        <f t="shared" si="18"/>
        <v>2.5000000000000001E-2</v>
      </c>
      <c r="R73" s="1">
        <f t="shared" si="19"/>
        <v>1.9488000000000003</v>
      </c>
      <c r="S73" s="1">
        <f t="shared" si="20"/>
        <v>-5.7015220700152129E-3</v>
      </c>
      <c r="T73" s="1">
        <f t="shared" si="21"/>
        <v>3.0701522070015214E-2</v>
      </c>
      <c r="U73" s="1">
        <f t="shared" si="22"/>
        <v>1.2280608828006085</v>
      </c>
      <c r="V73" s="1">
        <f t="shared" si="23"/>
        <v>1</v>
      </c>
      <c r="W73" s="1">
        <f t="shared" si="24"/>
        <v>1.2280608828006085</v>
      </c>
      <c r="X73" s="1">
        <v>6.1826535666789084E-3</v>
      </c>
      <c r="Y73" s="1">
        <f t="shared" si="25"/>
        <v>-215.39176165941456</v>
      </c>
      <c r="AB73" s="6">
        <v>25.1953125</v>
      </c>
      <c r="AC73" s="6">
        <v>199.90234375</v>
      </c>
    </row>
    <row r="74" spans="2:29" ht="12.75" customHeight="1" x14ac:dyDescent="0.2">
      <c r="B74" s="3" t="s">
        <v>171</v>
      </c>
      <c r="C74" s="4" t="s">
        <v>172</v>
      </c>
      <c r="D74" s="4">
        <v>4.1724652764969505E-3</v>
      </c>
      <c r="E74" s="5">
        <v>0.5</v>
      </c>
      <c r="F74" s="1">
        <v>0.05</v>
      </c>
      <c r="G74" s="5">
        <v>0.5</v>
      </c>
      <c r="H74" s="1">
        <v>0.05</v>
      </c>
      <c r="I74" s="1">
        <f t="shared" si="13"/>
        <v>1.2196200000000008</v>
      </c>
      <c r="J74" s="6">
        <v>25</v>
      </c>
      <c r="K74" s="6">
        <v>50</v>
      </c>
      <c r="L74" s="7" t="s">
        <v>0</v>
      </c>
      <c r="M74" s="1">
        <f t="shared" si="14"/>
        <v>2.5000000000000001E-2</v>
      </c>
      <c r="N74" s="1">
        <f t="shared" si="15"/>
        <v>2.5000000000000001E-2</v>
      </c>
      <c r="O74" s="1">
        <f t="shared" si="16"/>
        <v>5.2338000000000005</v>
      </c>
      <c r="P74" s="1">
        <f t="shared" si="17"/>
        <v>0</v>
      </c>
      <c r="Q74" s="1">
        <f t="shared" si="18"/>
        <v>2.5000000000000001E-2</v>
      </c>
      <c r="R74" s="1">
        <f t="shared" si="19"/>
        <v>1.9488000000000003</v>
      </c>
      <c r="S74" s="1">
        <f t="shared" si="20"/>
        <v>-5.5493150684931478E-3</v>
      </c>
      <c r="T74" s="1">
        <f t="shared" si="21"/>
        <v>3.0549315068493149E-2</v>
      </c>
      <c r="U74" s="1">
        <f t="shared" si="22"/>
        <v>1.221972602739726</v>
      </c>
      <c r="V74" s="1">
        <f t="shared" si="23"/>
        <v>1</v>
      </c>
      <c r="W74" s="1">
        <f t="shared" si="24"/>
        <v>1.221972602739726</v>
      </c>
      <c r="X74" s="1">
        <v>8.1796346928670535E-3</v>
      </c>
      <c r="Y74" s="1">
        <f t="shared" si="25"/>
        <v>-220.20241915576409</v>
      </c>
      <c r="AB74" s="6">
        <v>25.1953125</v>
      </c>
      <c r="AC74" s="6">
        <v>199.90234375</v>
      </c>
    </row>
    <row r="75" spans="2:29" ht="12.75" customHeight="1" x14ac:dyDescent="0.2">
      <c r="B75" s="3" t="s">
        <v>173</v>
      </c>
      <c r="C75" s="4" t="s">
        <v>174</v>
      </c>
      <c r="D75" s="4">
        <v>4.2259027759428136E-3</v>
      </c>
      <c r="E75" s="5">
        <v>0.5</v>
      </c>
      <c r="F75" s="1">
        <v>0.05</v>
      </c>
      <c r="G75" s="5">
        <v>0.5</v>
      </c>
      <c r="H75" s="1">
        <v>0.05</v>
      </c>
      <c r="I75" s="1">
        <f t="shared" si="13"/>
        <v>1.2396200000000008</v>
      </c>
      <c r="J75" s="6">
        <v>25</v>
      </c>
      <c r="K75" s="6">
        <v>50</v>
      </c>
      <c r="L75" s="7" t="s">
        <v>0</v>
      </c>
      <c r="M75" s="1">
        <f t="shared" si="14"/>
        <v>2.5000000000000001E-2</v>
      </c>
      <c r="N75" s="1">
        <f t="shared" si="15"/>
        <v>2.5000000000000001E-2</v>
      </c>
      <c r="O75" s="1">
        <f t="shared" si="16"/>
        <v>5.2338000000000005</v>
      </c>
      <c r="P75" s="1">
        <f t="shared" si="17"/>
        <v>0</v>
      </c>
      <c r="Q75" s="1">
        <f t="shared" si="18"/>
        <v>2.5000000000000001E-2</v>
      </c>
      <c r="R75" s="1">
        <f t="shared" si="19"/>
        <v>1.9488000000000003</v>
      </c>
      <c r="S75" s="1">
        <f t="shared" si="20"/>
        <v>-5.3971080669710791E-3</v>
      </c>
      <c r="T75" s="1">
        <f t="shared" si="21"/>
        <v>3.0397108066971081E-2</v>
      </c>
      <c r="U75" s="1">
        <f t="shared" si="22"/>
        <v>1.2158843226788432</v>
      </c>
      <c r="V75" s="1">
        <f t="shared" si="23"/>
        <v>1</v>
      </c>
      <c r="W75" s="1">
        <f t="shared" si="24"/>
        <v>1.2158843226788432</v>
      </c>
      <c r="X75" s="1">
        <v>6.1826535666789084E-3</v>
      </c>
      <c r="Y75" s="1">
        <f t="shared" si="25"/>
        <v>-225.28441298400975</v>
      </c>
      <c r="AB75" s="6">
        <v>25.1953125</v>
      </c>
      <c r="AC75" s="6">
        <v>199.90234375</v>
      </c>
    </row>
    <row r="76" spans="2:29" ht="12.75" customHeight="1" x14ac:dyDescent="0.2">
      <c r="B76" s="3" t="s">
        <v>175</v>
      </c>
      <c r="C76" s="4" t="s">
        <v>176</v>
      </c>
      <c r="D76" s="4">
        <v>4.2853124978137203E-3</v>
      </c>
      <c r="E76" s="5">
        <v>0.5</v>
      </c>
      <c r="F76" s="1">
        <v>0.05</v>
      </c>
      <c r="G76" s="5">
        <v>0.5</v>
      </c>
      <c r="H76" s="1">
        <v>0.05</v>
      </c>
      <c r="I76" s="1">
        <f t="shared" si="13"/>
        <v>1.2596200000000009</v>
      </c>
      <c r="J76" s="6">
        <v>25</v>
      </c>
      <c r="K76" s="6">
        <v>50</v>
      </c>
      <c r="L76" s="7" t="s">
        <v>0</v>
      </c>
      <c r="M76" s="1">
        <f t="shared" si="14"/>
        <v>2.5000000000000001E-2</v>
      </c>
      <c r="N76" s="1">
        <f t="shared" si="15"/>
        <v>2.5000000000000001E-2</v>
      </c>
      <c r="O76" s="1">
        <f t="shared" si="16"/>
        <v>5.2338000000000005</v>
      </c>
      <c r="P76" s="1">
        <f t="shared" si="17"/>
        <v>0</v>
      </c>
      <c r="Q76" s="1">
        <f t="shared" si="18"/>
        <v>2.5000000000000001E-2</v>
      </c>
      <c r="R76" s="1">
        <f t="shared" si="19"/>
        <v>1.9488000000000003</v>
      </c>
      <c r="S76" s="1">
        <f t="shared" si="20"/>
        <v>-5.2449010654490071E-3</v>
      </c>
      <c r="T76" s="1">
        <f t="shared" si="21"/>
        <v>3.0244901065449008E-2</v>
      </c>
      <c r="U76" s="1">
        <f t="shared" si="22"/>
        <v>1.2097960426179604</v>
      </c>
      <c r="V76" s="1">
        <f t="shared" si="23"/>
        <v>1</v>
      </c>
      <c r="W76" s="1">
        <f t="shared" si="24"/>
        <v>1.2097960426179604</v>
      </c>
      <c r="X76" s="1">
        <v>6.1826535666789084E-3</v>
      </c>
      <c r="Y76" s="1">
        <f t="shared" si="25"/>
        <v>-230.66136568095433</v>
      </c>
      <c r="AB76" s="6">
        <v>25.1953125</v>
      </c>
      <c r="AC76" s="6">
        <v>199.90234375</v>
      </c>
    </row>
    <row r="77" spans="2:29" ht="12.75" customHeight="1" x14ac:dyDescent="0.2">
      <c r="B77" s="3" t="s">
        <v>177</v>
      </c>
      <c r="C77" s="4" t="s">
        <v>178</v>
      </c>
      <c r="D77" s="4">
        <v>4.3439930523163639E-3</v>
      </c>
      <c r="E77" s="5">
        <v>0.5</v>
      </c>
      <c r="F77" s="1">
        <v>0.05</v>
      </c>
      <c r="G77" s="5">
        <v>0.5</v>
      </c>
      <c r="H77" s="1">
        <v>0.05</v>
      </c>
      <c r="I77" s="1">
        <f t="shared" si="13"/>
        <v>1.2796200000000009</v>
      </c>
      <c r="J77" s="6">
        <v>25</v>
      </c>
      <c r="K77" s="6">
        <v>50</v>
      </c>
      <c r="L77" s="7" t="s">
        <v>0</v>
      </c>
      <c r="M77" s="1">
        <f t="shared" si="14"/>
        <v>2.5000000000000001E-2</v>
      </c>
      <c r="N77" s="1">
        <f t="shared" si="15"/>
        <v>2.5000000000000001E-2</v>
      </c>
      <c r="O77" s="1">
        <f t="shared" si="16"/>
        <v>5.2338000000000005</v>
      </c>
      <c r="P77" s="1">
        <f t="shared" si="17"/>
        <v>0</v>
      </c>
      <c r="Q77" s="1">
        <f t="shared" si="18"/>
        <v>2.5000000000000001E-2</v>
      </c>
      <c r="R77" s="1">
        <f t="shared" si="19"/>
        <v>1.9488000000000003</v>
      </c>
      <c r="S77" s="1">
        <f t="shared" si="20"/>
        <v>-5.0926940639269384E-3</v>
      </c>
      <c r="T77" s="1">
        <f t="shared" si="21"/>
        <v>3.009269406392694E-2</v>
      </c>
      <c r="U77" s="1">
        <f t="shared" si="22"/>
        <v>1.2037077625570776</v>
      </c>
      <c r="V77" s="1">
        <f t="shared" si="23"/>
        <v>1</v>
      </c>
      <c r="W77" s="1">
        <f t="shared" si="24"/>
        <v>1.2037077625570776</v>
      </c>
      <c r="X77" s="1">
        <v>8.1796346928670535E-3</v>
      </c>
      <c r="Y77" s="1">
        <f t="shared" si="25"/>
        <v>-236.35972384111909</v>
      </c>
      <c r="AB77" s="6">
        <v>25.1953125</v>
      </c>
      <c r="AC77" s="6">
        <v>199.90234375</v>
      </c>
    </row>
    <row r="78" spans="2:29" ht="12.75" customHeight="1" x14ac:dyDescent="0.2">
      <c r="B78" s="3" t="s">
        <v>179</v>
      </c>
      <c r="C78" s="4" t="s">
        <v>180</v>
      </c>
      <c r="D78" s="4">
        <v>4.4026736068190075E-3</v>
      </c>
      <c r="E78" s="5">
        <v>0.5</v>
      </c>
      <c r="F78" s="1">
        <v>0.05</v>
      </c>
      <c r="G78" s="5">
        <v>0.5</v>
      </c>
      <c r="H78" s="1">
        <v>0.05</v>
      </c>
      <c r="I78" s="1">
        <f t="shared" si="13"/>
        <v>1.2996200000000009</v>
      </c>
      <c r="J78" s="6">
        <v>25</v>
      </c>
      <c r="K78" s="6">
        <v>50</v>
      </c>
      <c r="L78" s="7" t="s">
        <v>0</v>
      </c>
      <c r="M78" s="1">
        <f t="shared" si="14"/>
        <v>2.5000000000000001E-2</v>
      </c>
      <c r="N78" s="1">
        <f t="shared" si="15"/>
        <v>2.5000000000000001E-2</v>
      </c>
      <c r="O78" s="1">
        <f t="shared" si="16"/>
        <v>5.2338000000000005</v>
      </c>
      <c r="P78" s="1">
        <f t="shared" si="17"/>
        <v>0</v>
      </c>
      <c r="Q78" s="1">
        <f t="shared" si="18"/>
        <v>2.5000000000000001E-2</v>
      </c>
      <c r="R78" s="1">
        <f t="shared" si="19"/>
        <v>1.9488000000000003</v>
      </c>
      <c r="S78" s="1">
        <f t="shared" si="20"/>
        <v>-4.9404870624048663E-3</v>
      </c>
      <c r="T78" s="1">
        <f t="shared" si="21"/>
        <v>2.9940487062404868E-2</v>
      </c>
      <c r="U78" s="1">
        <f t="shared" si="22"/>
        <v>1.1976194824961945</v>
      </c>
      <c r="V78" s="1">
        <f t="shared" si="23"/>
        <v>1</v>
      </c>
      <c r="W78" s="1">
        <f t="shared" si="24"/>
        <v>1.1976194824961945</v>
      </c>
      <c r="X78" s="1">
        <v>6.1826535666789084E-3</v>
      </c>
      <c r="Y78" s="1">
        <f t="shared" si="25"/>
        <v>-242.40919313595631</v>
      </c>
      <c r="AB78" s="6">
        <v>25.1953125</v>
      </c>
      <c r="AC78" s="6">
        <v>199.90234375</v>
      </c>
    </row>
    <row r="79" spans="2:29" ht="12.75" customHeight="1" x14ac:dyDescent="0.2">
      <c r="B79" s="3" t="s">
        <v>181</v>
      </c>
      <c r="C79" s="4" t="s">
        <v>182</v>
      </c>
      <c r="D79" s="4">
        <v>4.4613541613216512E-3</v>
      </c>
      <c r="E79" s="5">
        <v>0.5</v>
      </c>
      <c r="F79" s="1">
        <v>0.05</v>
      </c>
      <c r="G79" s="5">
        <v>0.5</v>
      </c>
      <c r="H79" s="1">
        <v>0.05</v>
      </c>
      <c r="I79" s="1">
        <f t="shared" si="13"/>
        <v>1.3196200000000009</v>
      </c>
      <c r="J79" s="6">
        <v>25</v>
      </c>
      <c r="K79" s="6">
        <v>50</v>
      </c>
      <c r="L79" s="7" t="s">
        <v>0</v>
      </c>
      <c r="M79" s="1">
        <f t="shared" si="14"/>
        <v>2.5000000000000001E-2</v>
      </c>
      <c r="N79" s="1">
        <f t="shared" si="15"/>
        <v>2.5000000000000001E-2</v>
      </c>
      <c r="O79" s="1">
        <f t="shared" si="16"/>
        <v>5.2338000000000005</v>
      </c>
      <c r="P79" s="1">
        <f t="shared" si="17"/>
        <v>0</v>
      </c>
      <c r="Q79" s="1">
        <f t="shared" si="18"/>
        <v>2.5000000000000001E-2</v>
      </c>
      <c r="R79" s="1">
        <f t="shared" si="19"/>
        <v>1.9488000000000003</v>
      </c>
      <c r="S79" s="1">
        <f t="shared" si="20"/>
        <v>-4.7882800608827977E-3</v>
      </c>
      <c r="T79" s="1">
        <f t="shared" si="21"/>
        <v>2.9788280060882799E-2</v>
      </c>
      <c r="U79" s="1">
        <f t="shared" si="22"/>
        <v>1.191531202435312</v>
      </c>
      <c r="V79" s="1">
        <f t="shared" si="23"/>
        <v>1</v>
      </c>
      <c r="W79" s="1">
        <f t="shared" si="24"/>
        <v>1.191531202435312</v>
      </c>
      <c r="X79" s="1">
        <v>6.1826535666789084E-3</v>
      </c>
      <c r="Y79" s="1">
        <f t="shared" si="25"/>
        <v>-248.84325630185333</v>
      </c>
      <c r="AB79" s="6">
        <v>25.1953125</v>
      </c>
      <c r="AC79" s="6">
        <v>199.90234375</v>
      </c>
    </row>
    <row r="80" spans="2:29" ht="12.75" customHeight="1" x14ac:dyDescent="0.2">
      <c r="B80" s="3" t="s">
        <v>183</v>
      </c>
      <c r="C80" s="4" t="s">
        <v>184</v>
      </c>
      <c r="D80" s="4">
        <v>4.5140740694478154E-3</v>
      </c>
      <c r="E80" s="5">
        <v>0.5</v>
      </c>
      <c r="F80" s="1">
        <v>0.05</v>
      </c>
      <c r="G80" s="5">
        <v>0.5</v>
      </c>
      <c r="H80" s="1">
        <v>0.05</v>
      </c>
      <c r="I80" s="1">
        <f t="shared" si="13"/>
        <v>1.3396200000000009</v>
      </c>
      <c r="J80" s="6">
        <v>25</v>
      </c>
      <c r="K80" s="6">
        <v>50</v>
      </c>
      <c r="L80" s="7" t="s">
        <v>0</v>
      </c>
      <c r="M80" s="1">
        <f t="shared" si="14"/>
        <v>2.5000000000000001E-2</v>
      </c>
      <c r="N80" s="1">
        <f t="shared" si="15"/>
        <v>2.5000000000000001E-2</v>
      </c>
      <c r="O80" s="1">
        <f t="shared" si="16"/>
        <v>5.2338000000000005</v>
      </c>
      <c r="P80" s="1">
        <f t="shared" si="17"/>
        <v>0</v>
      </c>
      <c r="Q80" s="1">
        <f t="shared" si="18"/>
        <v>2.5000000000000001E-2</v>
      </c>
      <c r="R80" s="1">
        <f t="shared" si="19"/>
        <v>1.9488000000000003</v>
      </c>
      <c r="S80" s="1">
        <f t="shared" si="20"/>
        <v>-4.6360730593607256E-3</v>
      </c>
      <c r="T80" s="1">
        <f t="shared" si="21"/>
        <v>2.9636073059360727E-2</v>
      </c>
      <c r="U80" s="1">
        <f t="shared" si="22"/>
        <v>1.1854429223744289</v>
      </c>
      <c r="V80" s="1">
        <f t="shared" si="23"/>
        <v>1</v>
      </c>
      <c r="W80" s="1">
        <f t="shared" si="24"/>
        <v>1.1854429223744289</v>
      </c>
      <c r="X80" s="1">
        <v>8.1796346928670535E-3</v>
      </c>
      <c r="Y80" s="1">
        <f t="shared" si="25"/>
        <v>-255.69979316458213</v>
      </c>
      <c r="AB80" s="6">
        <v>25.1953125</v>
      </c>
      <c r="AC80" s="6">
        <v>199.90234375</v>
      </c>
    </row>
    <row r="81" spans="2:29" ht="12.75" customHeight="1" x14ac:dyDescent="0.2">
      <c r="B81" s="3" t="s">
        <v>185</v>
      </c>
      <c r="C81" s="4" t="s">
        <v>186</v>
      </c>
      <c r="D81" s="4">
        <v>4.5734722225461155E-3</v>
      </c>
      <c r="E81" s="5">
        <v>0.5</v>
      </c>
      <c r="F81" s="1">
        <v>0.05</v>
      </c>
      <c r="G81" s="5">
        <v>0.5</v>
      </c>
      <c r="H81" s="1">
        <v>0.05</v>
      </c>
      <c r="I81" s="1">
        <f t="shared" si="13"/>
        <v>1.3596200000000009</v>
      </c>
      <c r="J81" s="6">
        <v>25</v>
      </c>
      <c r="K81" s="6">
        <v>50</v>
      </c>
      <c r="L81" s="7" t="s">
        <v>0</v>
      </c>
      <c r="M81" s="1">
        <f t="shared" si="14"/>
        <v>2.5000000000000001E-2</v>
      </c>
      <c r="N81" s="1">
        <f t="shared" si="15"/>
        <v>2.5000000000000001E-2</v>
      </c>
      <c r="O81" s="1">
        <f t="shared" si="16"/>
        <v>5.2338000000000005</v>
      </c>
      <c r="P81" s="1">
        <f t="shared" si="17"/>
        <v>0</v>
      </c>
      <c r="Q81" s="1">
        <f t="shared" si="18"/>
        <v>2.5000000000000001E-2</v>
      </c>
      <c r="R81" s="1">
        <f t="shared" si="19"/>
        <v>1.9488000000000003</v>
      </c>
      <c r="S81" s="1">
        <f t="shared" si="20"/>
        <v>-4.483866057838657E-3</v>
      </c>
      <c r="T81" s="1">
        <f t="shared" si="21"/>
        <v>2.9483866057838658E-2</v>
      </c>
      <c r="U81" s="1">
        <f t="shared" si="22"/>
        <v>1.1793546423135464</v>
      </c>
      <c r="V81" s="1">
        <f t="shared" si="23"/>
        <v>1</v>
      </c>
      <c r="W81" s="1">
        <f t="shared" si="24"/>
        <v>1.1793546423135464</v>
      </c>
      <c r="X81" s="1">
        <v>6.1826535666789084E-3</v>
      </c>
      <c r="Y81" s="1">
        <f t="shared" si="25"/>
        <v>-263.021826945925</v>
      </c>
      <c r="AB81" s="6">
        <v>25.1953125</v>
      </c>
      <c r="AC81" s="6">
        <v>199.90234375</v>
      </c>
    </row>
    <row r="82" spans="2:29" ht="12.75" customHeight="1" x14ac:dyDescent="0.2">
      <c r="B82" s="3" t="s">
        <v>187</v>
      </c>
      <c r="C82" s="4" t="s">
        <v>188</v>
      </c>
      <c r="D82" s="4">
        <v>4.6330555560416542E-3</v>
      </c>
      <c r="E82" s="5">
        <v>0.5</v>
      </c>
      <c r="F82" s="1">
        <v>0.05</v>
      </c>
      <c r="G82" s="5">
        <v>0.5</v>
      </c>
      <c r="H82" s="1">
        <v>0.05</v>
      </c>
      <c r="I82" s="1">
        <f>0.02+I81</f>
        <v>1.379620000000001</v>
      </c>
      <c r="J82" s="6">
        <v>25</v>
      </c>
      <c r="K82" s="6">
        <v>50</v>
      </c>
      <c r="L82" s="7" t="s">
        <v>0</v>
      </c>
      <c r="M82" s="1">
        <f t="shared" si="14"/>
        <v>2.5000000000000001E-2</v>
      </c>
      <c r="N82" s="1">
        <f t="shared" si="15"/>
        <v>2.5000000000000001E-2</v>
      </c>
      <c r="O82" s="1">
        <f t="shared" si="16"/>
        <v>5.2338000000000005</v>
      </c>
      <c r="P82" s="1">
        <f t="shared" si="17"/>
        <v>0</v>
      </c>
      <c r="Q82" s="1">
        <f t="shared" si="18"/>
        <v>2.5000000000000001E-2</v>
      </c>
      <c r="R82" s="1">
        <f t="shared" si="19"/>
        <v>1.9488000000000003</v>
      </c>
      <c r="S82" s="1">
        <f t="shared" si="20"/>
        <v>-4.3316590563165849E-3</v>
      </c>
      <c r="T82" s="1">
        <f t="shared" si="21"/>
        <v>2.9331659056316586E-2</v>
      </c>
      <c r="U82" s="1">
        <f t="shared" si="22"/>
        <v>1.1732663622526633</v>
      </c>
      <c r="V82" s="1">
        <f t="shared" si="23"/>
        <v>1</v>
      </c>
      <c r="W82" s="1">
        <f t="shared" si="24"/>
        <v>1.1732663622526633</v>
      </c>
      <c r="X82" s="1">
        <v>6.1826535666789084E-3</v>
      </c>
      <c r="Y82" s="1">
        <f t="shared" si="25"/>
        <v>-270.85842791384124</v>
      </c>
      <c r="AB82" s="6">
        <v>25.1953125</v>
      </c>
      <c r="AC82" s="6">
        <v>199.90234375</v>
      </c>
    </row>
    <row r="83" spans="2:29" ht="12.75" customHeight="1" x14ac:dyDescent="0.2">
      <c r="B83" s="3" t="s">
        <v>189</v>
      </c>
      <c r="C83" s="4" t="s">
        <v>190</v>
      </c>
      <c r="D83" s="4">
        <v>4.6926388895371929E-3</v>
      </c>
      <c r="E83" s="5">
        <v>0.5</v>
      </c>
      <c r="F83" s="1">
        <v>0.05</v>
      </c>
      <c r="G83" s="5">
        <v>0.5</v>
      </c>
      <c r="H83" s="1">
        <v>0.05</v>
      </c>
      <c r="I83" s="1">
        <f>0.02+I82</f>
        <v>1.399620000000001</v>
      </c>
      <c r="J83" s="6">
        <v>25</v>
      </c>
      <c r="K83" s="6">
        <v>50</v>
      </c>
      <c r="L83" s="7" t="s">
        <v>0</v>
      </c>
      <c r="M83" s="1">
        <f t="shared" si="14"/>
        <v>2.5000000000000001E-2</v>
      </c>
      <c r="N83" s="1">
        <f t="shared" si="15"/>
        <v>2.5000000000000001E-2</v>
      </c>
      <c r="O83" s="1">
        <f t="shared" si="16"/>
        <v>5.2338000000000005</v>
      </c>
      <c r="P83" s="1">
        <f t="shared" si="17"/>
        <v>0</v>
      </c>
      <c r="Q83" s="1">
        <f t="shared" si="18"/>
        <v>2.5000000000000001E-2</v>
      </c>
      <c r="R83" s="1">
        <f t="shared" si="19"/>
        <v>1.9488000000000003</v>
      </c>
      <c r="S83" s="1">
        <f t="shared" si="20"/>
        <v>-4.1794520547945163E-3</v>
      </c>
      <c r="T83" s="1">
        <f t="shared" si="21"/>
        <v>2.9179452054794518E-2</v>
      </c>
      <c r="U83" s="1">
        <f t="shared" si="22"/>
        <v>1.1671780821917805</v>
      </c>
      <c r="V83" s="1">
        <f t="shared" si="23"/>
        <v>1</v>
      </c>
      <c r="W83" s="1">
        <f t="shared" si="24"/>
        <v>1.1671780821917805</v>
      </c>
      <c r="X83" s="1">
        <v>8.1796346928670535E-3</v>
      </c>
      <c r="Y83" s="1">
        <f t="shared" si="25"/>
        <v>-279.26581448705366</v>
      </c>
      <c r="AB83" s="6">
        <v>25.1953125</v>
      </c>
      <c r="AC83" s="6">
        <v>199.90234375</v>
      </c>
    </row>
    <row r="84" spans="2:29" ht="12.75" customHeight="1" x14ac:dyDescent="0.2">
      <c r="B84" s="3" t="s">
        <v>191</v>
      </c>
      <c r="C84" s="4" t="s">
        <v>192</v>
      </c>
      <c r="D84" s="4">
        <v>4.7462731454288587E-3</v>
      </c>
      <c r="E84" s="5">
        <v>0.5</v>
      </c>
      <c r="F84" s="1">
        <v>0.05</v>
      </c>
      <c r="G84" s="5">
        <v>0.5</v>
      </c>
      <c r="H84" s="1">
        <v>0.05</v>
      </c>
      <c r="I84" s="1">
        <f t="shared" ref="I84:I100" si="26">0.02+I83</f>
        <v>1.419620000000001</v>
      </c>
      <c r="J84" s="6">
        <v>25</v>
      </c>
      <c r="K84" s="6">
        <v>50</v>
      </c>
      <c r="L84" s="7" t="s">
        <v>0</v>
      </c>
      <c r="M84" s="1">
        <f t="shared" si="14"/>
        <v>2.5000000000000001E-2</v>
      </c>
      <c r="N84" s="1">
        <f t="shared" si="15"/>
        <v>2.5000000000000001E-2</v>
      </c>
      <c r="O84" s="1">
        <f t="shared" si="16"/>
        <v>5.2338000000000005</v>
      </c>
      <c r="P84" s="1">
        <f t="shared" si="17"/>
        <v>0</v>
      </c>
      <c r="Q84" s="1">
        <f t="shared" si="18"/>
        <v>2.5000000000000001E-2</v>
      </c>
      <c r="R84" s="1">
        <f t="shared" si="19"/>
        <v>1.9488000000000003</v>
      </c>
      <c r="S84" s="1">
        <f t="shared" si="20"/>
        <v>-4.0272450532724477E-3</v>
      </c>
      <c r="T84" s="1">
        <f t="shared" si="21"/>
        <v>2.9027245053272449E-2</v>
      </c>
      <c r="U84" s="1">
        <f t="shared" si="22"/>
        <v>1.161089802130898</v>
      </c>
      <c r="V84" s="1">
        <f t="shared" si="23"/>
        <v>1</v>
      </c>
      <c r="W84" s="1">
        <f t="shared" si="24"/>
        <v>1.161089802130898</v>
      </c>
      <c r="X84" s="1">
        <v>8.1796346928670535E-3</v>
      </c>
      <c r="Y84" s="1">
        <f t="shared" si="25"/>
        <v>-288.30870403265448</v>
      </c>
      <c r="AB84" s="6">
        <v>25.1953125</v>
      </c>
      <c r="AC84" s="6">
        <v>199.90234375</v>
      </c>
    </row>
    <row r="85" spans="2:29" ht="12.75" customHeight="1" x14ac:dyDescent="0.2">
      <c r="B85" s="3" t="s">
        <v>193</v>
      </c>
      <c r="C85" s="4" t="s">
        <v>194</v>
      </c>
      <c r="D85" s="4">
        <v>4.8058564789243974E-3</v>
      </c>
      <c r="E85" s="5">
        <v>0.5</v>
      </c>
      <c r="F85" s="1">
        <v>0.05</v>
      </c>
      <c r="G85" s="5">
        <v>0.5</v>
      </c>
      <c r="H85" s="1">
        <v>0.05</v>
      </c>
      <c r="I85" s="1">
        <f t="shared" si="26"/>
        <v>1.439620000000001</v>
      </c>
      <c r="J85" s="6">
        <v>25</v>
      </c>
      <c r="K85" s="6">
        <v>50</v>
      </c>
      <c r="L85" s="7" t="s">
        <v>0</v>
      </c>
      <c r="M85" s="1">
        <f t="shared" si="14"/>
        <v>2.5000000000000001E-2</v>
      </c>
      <c r="N85" s="1">
        <f t="shared" si="15"/>
        <v>2.5000000000000001E-2</v>
      </c>
      <c r="O85" s="1">
        <f t="shared" si="16"/>
        <v>5.2338000000000005</v>
      </c>
      <c r="P85" s="1">
        <f t="shared" si="17"/>
        <v>0</v>
      </c>
      <c r="Q85" s="1">
        <f t="shared" si="18"/>
        <v>2.5000000000000001E-2</v>
      </c>
      <c r="R85" s="1">
        <f t="shared" si="19"/>
        <v>1.9488000000000003</v>
      </c>
      <c r="S85" s="1">
        <f t="shared" si="20"/>
        <v>-3.8750380517503756E-3</v>
      </c>
      <c r="T85" s="1">
        <f t="shared" si="21"/>
        <v>2.8875038051750377E-2</v>
      </c>
      <c r="U85" s="1">
        <f t="shared" si="22"/>
        <v>1.1550015220700149</v>
      </c>
      <c r="V85" s="1">
        <f t="shared" si="23"/>
        <v>1</v>
      </c>
      <c r="W85" s="1">
        <f t="shared" si="24"/>
        <v>1.1550015220700149</v>
      </c>
      <c r="X85" s="1">
        <v>8.1796346928670535E-3</v>
      </c>
      <c r="Y85" s="1">
        <f t="shared" si="25"/>
        <v>-298.06198201029139</v>
      </c>
      <c r="AB85" s="6">
        <v>25.1953125</v>
      </c>
      <c r="AC85" s="6">
        <v>199.90234375</v>
      </c>
    </row>
    <row r="86" spans="2:29" ht="12.75" customHeight="1" x14ac:dyDescent="0.2">
      <c r="B86" s="3" t="s">
        <v>195</v>
      </c>
      <c r="C86" s="4" t="s">
        <v>196</v>
      </c>
      <c r="D86" s="4">
        <v>4.8654398124199361E-3</v>
      </c>
      <c r="E86" s="5">
        <v>0.5</v>
      </c>
      <c r="F86" s="1">
        <v>0.05</v>
      </c>
      <c r="G86" s="5">
        <v>0.5</v>
      </c>
      <c r="H86" s="1">
        <v>0.05</v>
      </c>
      <c r="I86" s="1">
        <f t="shared" si="26"/>
        <v>1.459620000000001</v>
      </c>
      <c r="J86" s="6">
        <v>25</v>
      </c>
      <c r="K86" s="6">
        <v>50</v>
      </c>
      <c r="L86" s="7" t="s">
        <v>0</v>
      </c>
      <c r="M86" s="1">
        <f t="shared" si="14"/>
        <v>2.5000000000000001E-2</v>
      </c>
      <c r="N86" s="1">
        <f t="shared" si="15"/>
        <v>2.5000000000000001E-2</v>
      </c>
      <c r="O86" s="1">
        <f t="shared" si="16"/>
        <v>5.2338000000000005</v>
      </c>
      <c r="P86" s="1">
        <f t="shared" si="17"/>
        <v>0</v>
      </c>
      <c r="Q86" s="1">
        <f t="shared" si="18"/>
        <v>2.5000000000000001E-2</v>
      </c>
      <c r="R86" s="1">
        <f t="shared" si="19"/>
        <v>1.9488000000000003</v>
      </c>
      <c r="S86" s="1">
        <f t="shared" si="20"/>
        <v>-3.722831050228307E-3</v>
      </c>
      <c r="T86" s="1">
        <f t="shared" si="21"/>
        <v>2.8722831050228308E-2</v>
      </c>
      <c r="U86" s="1">
        <f t="shared" si="22"/>
        <v>1.1489132420091324</v>
      </c>
      <c r="V86" s="1">
        <f t="shared" si="23"/>
        <v>1</v>
      </c>
      <c r="W86" s="1">
        <f t="shared" si="24"/>
        <v>1.1489132420091324</v>
      </c>
      <c r="X86" s="1">
        <v>8.1796346928670535E-3</v>
      </c>
      <c r="Y86" s="1">
        <f t="shared" si="25"/>
        <v>-308.61278057156903</v>
      </c>
      <c r="AB86" s="6">
        <v>25.29296875</v>
      </c>
      <c r="AC86" s="6">
        <v>199.90234375</v>
      </c>
    </row>
    <row r="87" spans="2:29" ht="12.75" customHeight="1" x14ac:dyDescent="0.2">
      <c r="B87" s="3" t="s">
        <v>197</v>
      </c>
      <c r="C87" s="4" t="s">
        <v>198</v>
      </c>
      <c r="D87" s="4">
        <v>4.92465277784504E-3</v>
      </c>
      <c r="E87" s="5">
        <v>0.5</v>
      </c>
      <c r="F87" s="1">
        <v>0.05</v>
      </c>
      <c r="G87" s="5">
        <v>0.5</v>
      </c>
      <c r="H87" s="1">
        <v>0.05</v>
      </c>
      <c r="I87" s="1">
        <f t="shared" si="26"/>
        <v>1.479620000000001</v>
      </c>
      <c r="J87" s="6">
        <v>25</v>
      </c>
      <c r="K87" s="6">
        <v>50</v>
      </c>
      <c r="L87" s="7" t="s">
        <v>0</v>
      </c>
      <c r="M87" s="1">
        <f t="shared" si="14"/>
        <v>2.5000000000000001E-2</v>
      </c>
      <c r="N87" s="1">
        <f t="shared" si="15"/>
        <v>2.5000000000000001E-2</v>
      </c>
      <c r="O87" s="1">
        <f t="shared" si="16"/>
        <v>5.2338000000000005</v>
      </c>
      <c r="P87" s="1">
        <f t="shared" si="17"/>
        <v>0</v>
      </c>
      <c r="Q87" s="1">
        <f t="shared" si="18"/>
        <v>2.5000000000000001E-2</v>
      </c>
      <c r="R87" s="1">
        <f t="shared" si="19"/>
        <v>1.9488000000000003</v>
      </c>
      <c r="S87" s="1">
        <f t="shared" si="20"/>
        <v>-3.5706240487062349E-3</v>
      </c>
      <c r="T87" s="1">
        <f t="shared" si="21"/>
        <v>2.8570624048706236E-2</v>
      </c>
      <c r="U87" s="1">
        <f t="shared" si="22"/>
        <v>1.1428249619482493</v>
      </c>
      <c r="V87" s="1">
        <f t="shared" si="23"/>
        <v>1</v>
      </c>
      <c r="W87" s="1">
        <f t="shared" si="24"/>
        <v>1.1428249619482493</v>
      </c>
      <c r="X87" s="1">
        <v>8.1796346928670535E-3</v>
      </c>
      <c r="Y87" s="1">
        <f t="shared" si="25"/>
        <v>-320.06308879321409</v>
      </c>
      <c r="AB87" s="6">
        <v>25.1953125</v>
      </c>
      <c r="AC87" s="6">
        <v>199.90234375</v>
      </c>
    </row>
    <row r="88" spans="2:29" ht="12.75" customHeight="1" x14ac:dyDescent="0.2">
      <c r="B88" s="3" t="s">
        <v>199</v>
      </c>
      <c r="C88" s="4" t="s">
        <v>200</v>
      </c>
      <c r="D88" s="4">
        <v>4.9773842547438107E-3</v>
      </c>
      <c r="E88" s="5">
        <v>0.5</v>
      </c>
      <c r="F88" s="1">
        <v>0.05</v>
      </c>
      <c r="G88" s="5">
        <v>0.5</v>
      </c>
      <c r="H88" s="1">
        <v>0.05</v>
      </c>
      <c r="I88" s="1">
        <f t="shared" si="26"/>
        <v>1.4996200000000011</v>
      </c>
      <c r="J88" s="6">
        <v>25</v>
      </c>
      <c r="K88" s="6">
        <v>50</v>
      </c>
      <c r="L88" s="7" t="s">
        <v>0</v>
      </c>
      <c r="M88" s="1">
        <f t="shared" si="14"/>
        <v>2.5000000000000001E-2</v>
      </c>
      <c r="N88" s="1">
        <f t="shared" si="15"/>
        <v>2.5000000000000001E-2</v>
      </c>
      <c r="O88" s="1">
        <f t="shared" si="16"/>
        <v>5.2338000000000005</v>
      </c>
      <c r="P88" s="1">
        <f t="shared" si="17"/>
        <v>0</v>
      </c>
      <c r="Q88" s="1">
        <f t="shared" si="18"/>
        <v>2.5000000000000001E-2</v>
      </c>
      <c r="R88" s="1">
        <f t="shared" si="19"/>
        <v>1.9488000000000003</v>
      </c>
      <c r="S88" s="1">
        <f t="shared" si="20"/>
        <v>-3.4184170471841663E-3</v>
      </c>
      <c r="T88" s="1">
        <f t="shared" si="21"/>
        <v>2.8418417047184168E-2</v>
      </c>
      <c r="U88" s="1">
        <f t="shared" si="22"/>
        <v>1.1367366818873665</v>
      </c>
      <c r="V88" s="1">
        <f t="shared" si="23"/>
        <v>1</v>
      </c>
      <c r="W88" s="1">
        <f t="shared" si="24"/>
        <v>1.1367366818873665</v>
      </c>
      <c r="X88" s="1">
        <v>8.1796346928670535E-3</v>
      </c>
      <c r="Y88" s="1">
        <f t="shared" si="25"/>
        <v>-332.53306024311001</v>
      </c>
      <c r="AB88" s="6">
        <v>25.29296875</v>
      </c>
      <c r="AC88" s="6">
        <v>199.90234375</v>
      </c>
    </row>
    <row r="89" spans="2:29" ht="12.75" customHeight="1" x14ac:dyDescent="0.2">
      <c r="B89" s="3" t="s">
        <v>201</v>
      </c>
      <c r="C89" s="4" t="s">
        <v>202</v>
      </c>
      <c r="D89" s="4">
        <v>5.0360648092464544E-3</v>
      </c>
      <c r="E89" s="5">
        <v>0.5</v>
      </c>
      <c r="F89" s="1">
        <v>0.05</v>
      </c>
      <c r="G89" s="5">
        <v>0.5</v>
      </c>
      <c r="H89" s="1">
        <v>0.05</v>
      </c>
      <c r="I89" s="1">
        <f t="shared" si="26"/>
        <v>1.5196200000000011</v>
      </c>
      <c r="J89" s="6">
        <v>25</v>
      </c>
      <c r="K89" s="6">
        <v>50</v>
      </c>
      <c r="L89" s="7" t="s">
        <v>0</v>
      </c>
      <c r="M89" s="1">
        <f t="shared" si="14"/>
        <v>2.5000000000000001E-2</v>
      </c>
      <c r="N89" s="1">
        <f t="shared" si="15"/>
        <v>2.5000000000000001E-2</v>
      </c>
      <c r="O89" s="1">
        <f t="shared" si="16"/>
        <v>5.2338000000000005</v>
      </c>
      <c r="P89" s="1">
        <f t="shared" si="17"/>
        <v>0</v>
      </c>
      <c r="Q89" s="1">
        <f t="shared" si="18"/>
        <v>2.5000000000000001E-2</v>
      </c>
      <c r="R89" s="1">
        <f t="shared" si="19"/>
        <v>1.9488000000000003</v>
      </c>
      <c r="S89" s="1">
        <f t="shared" si="20"/>
        <v>-3.2662100456620942E-3</v>
      </c>
      <c r="T89" s="1">
        <f t="shared" si="21"/>
        <v>2.8266210045662096E-2</v>
      </c>
      <c r="U89" s="1">
        <f t="shared" si="22"/>
        <v>1.1306484018264837</v>
      </c>
      <c r="V89" s="1">
        <f t="shared" si="23"/>
        <v>1</v>
      </c>
      <c r="W89" s="1">
        <f t="shared" si="24"/>
        <v>1.1306484018264837</v>
      </c>
      <c r="X89" s="1">
        <v>8.1796346928670535E-3</v>
      </c>
      <c r="Y89" s="1">
        <f t="shared" si="25"/>
        <v>-346.16524535160136</v>
      </c>
      <c r="AB89" s="6">
        <v>25.1953125</v>
      </c>
      <c r="AC89" s="6">
        <v>199.90234375</v>
      </c>
    </row>
    <row r="90" spans="2:29" ht="12.75" customHeight="1" x14ac:dyDescent="0.2">
      <c r="B90" s="3" t="s">
        <v>203</v>
      </c>
      <c r="C90" s="4" t="s">
        <v>204</v>
      </c>
      <c r="D90" s="4">
        <v>5.0947453710250556E-3</v>
      </c>
      <c r="E90" s="5">
        <v>0.5</v>
      </c>
      <c r="F90" s="1">
        <v>0.05</v>
      </c>
      <c r="G90" s="5">
        <v>0.5</v>
      </c>
      <c r="H90" s="1">
        <v>0.05</v>
      </c>
      <c r="I90" s="1">
        <f t="shared" si="26"/>
        <v>1.5396200000000011</v>
      </c>
      <c r="J90" s="6">
        <v>25</v>
      </c>
      <c r="K90" s="6">
        <v>50</v>
      </c>
      <c r="L90" s="7" t="s">
        <v>0</v>
      </c>
      <c r="M90" s="1">
        <f t="shared" si="14"/>
        <v>2.5000000000000001E-2</v>
      </c>
      <c r="N90" s="1">
        <f t="shared" si="15"/>
        <v>2.5000000000000001E-2</v>
      </c>
      <c r="O90" s="1">
        <f t="shared" si="16"/>
        <v>5.2338000000000005</v>
      </c>
      <c r="P90" s="1">
        <f t="shared" si="17"/>
        <v>0</v>
      </c>
      <c r="Q90" s="1">
        <f t="shared" si="18"/>
        <v>2.5000000000000001E-2</v>
      </c>
      <c r="R90" s="1">
        <f t="shared" si="19"/>
        <v>1.9488000000000003</v>
      </c>
      <c r="S90" s="1">
        <f t="shared" si="20"/>
        <v>-3.1140030441400256E-3</v>
      </c>
      <c r="T90" s="1">
        <f t="shared" si="21"/>
        <v>2.8114003044140027E-2</v>
      </c>
      <c r="U90" s="1">
        <f t="shared" si="22"/>
        <v>1.1245601217656009</v>
      </c>
      <c r="V90" s="1">
        <f t="shared" si="23"/>
        <v>1</v>
      </c>
      <c r="W90" s="1">
        <f t="shared" si="24"/>
        <v>1.1245601217656009</v>
      </c>
      <c r="X90" s="1">
        <v>6.1826535666789084E-3</v>
      </c>
      <c r="Y90" s="1">
        <f t="shared" si="25"/>
        <v>-361.13006500806546</v>
      </c>
      <c r="AB90" s="6">
        <v>25.1953125</v>
      </c>
      <c r="AC90" s="6">
        <v>199.90234375</v>
      </c>
    </row>
    <row r="91" spans="2:29" ht="12.75" customHeight="1" x14ac:dyDescent="0.2">
      <c r="B91" s="3" t="s">
        <v>205</v>
      </c>
      <c r="C91" s="4" t="s">
        <v>206</v>
      </c>
      <c r="D91" s="4">
        <v>5.1534259255276993E-3</v>
      </c>
      <c r="E91" s="5">
        <v>0.5</v>
      </c>
      <c r="F91" s="1">
        <v>0.05</v>
      </c>
      <c r="G91" s="5">
        <v>0.5</v>
      </c>
      <c r="H91" s="1">
        <v>0.05</v>
      </c>
      <c r="I91" s="1">
        <f t="shared" si="26"/>
        <v>1.5596200000000011</v>
      </c>
      <c r="J91" s="6">
        <v>25</v>
      </c>
      <c r="K91" s="6">
        <v>50</v>
      </c>
      <c r="L91" s="7" t="s">
        <v>0</v>
      </c>
      <c r="M91" s="1">
        <f t="shared" si="14"/>
        <v>2.5000000000000001E-2</v>
      </c>
      <c r="N91" s="1">
        <f t="shared" si="15"/>
        <v>2.5000000000000001E-2</v>
      </c>
      <c r="O91" s="1">
        <f t="shared" si="16"/>
        <v>5.2338000000000005</v>
      </c>
      <c r="P91" s="1">
        <f t="shared" si="17"/>
        <v>0</v>
      </c>
      <c r="Q91" s="1">
        <f t="shared" si="18"/>
        <v>2.5000000000000001E-2</v>
      </c>
      <c r="R91" s="1">
        <f t="shared" si="19"/>
        <v>1.9488000000000003</v>
      </c>
      <c r="S91" s="1">
        <f t="shared" si="20"/>
        <v>-2.961796042617957E-3</v>
      </c>
      <c r="T91" s="1">
        <f t="shared" si="21"/>
        <v>2.7961796042617958E-2</v>
      </c>
      <c r="U91" s="1">
        <f t="shared" si="22"/>
        <v>1.1184718417047184</v>
      </c>
      <c r="V91" s="1">
        <f t="shared" si="23"/>
        <v>1</v>
      </c>
      <c r="W91" s="1">
        <f t="shared" si="24"/>
        <v>1.1184718417047184</v>
      </c>
      <c r="X91" s="1">
        <v>6.1826535666789084E-3</v>
      </c>
      <c r="Y91" s="1">
        <f t="shared" si="25"/>
        <v>-377.63297188961445</v>
      </c>
      <c r="AB91" s="6">
        <v>25.29296875</v>
      </c>
      <c r="AC91" s="6">
        <v>199.90234375</v>
      </c>
    </row>
    <row r="92" spans="2:29" ht="12.75" customHeight="1" x14ac:dyDescent="0.2">
      <c r="B92" s="3" t="s">
        <v>207</v>
      </c>
      <c r="C92" s="4" t="s">
        <v>208</v>
      </c>
      <c r="D92" s="4">
        <v>5.2121064800303429E-3</v>
      </c>
      <c r="E92" s="5">
        <v>0.5</v>
      </c>
      <c r="F92" s="1">
        <v>0.05</v>
      </c>
      <c r="G92" s="5">
        <v>0.5</v>
      </c>
      <c r="H92" s="1">
        <v>0.05</v>
      </c>
      <c r="I92" s="1">
        <f t="shared" si="26"/>
        <v>1.5796200000000011</v>
      </c>
      <c r="J92" s="6">
        <v>25</v>
      </c>
      <c r="K92" s="6">
        <v>50</v>
      </c>
      <c r="L92" s="7" t="s">
        <v>0</v>
      </c>
      <c r="M92" s="1">
        <f t="shared" si="14"/>
        <v>2.5000000000000001E-2</v>
      </c>
      <c r="N92" s="1">
        <f t="shared" si="15"/>
        <v>2.5000000000000001E-2</v>
      </c>
      <c r="O92" s="1">
        <f t="shared" si="16"/>
        <v>5.2338000000000005</v>
      </c>
      <c r="P92" s="1">
        <f t="shared" si="17"/>
        <v>0</v>
      </c>
      <c r="Q92" s="1">
        <f t="shared" si="18"/>
        <v>2.5000000000000001E-2</v>
      </c>
      <c r="R92" s="1">
        <f t="shared" si="19"/>
        <v>1.9488000000000003</v>
      </c>
      <c r="S92" s="1">
        <f t="shared" si="20"/>
        <v>-2.8095890410958849E-3</v>
      </c>
      <c r="T92" s="1">
        <f t="shared" si="21"/>
        <v>2.7809589041095886E-2</v>
      </c>
      <c r="U92" s="1">
        <f t="shared" si="22"/>
        <v>1.1123835616438353</v>
      </c>
      <c r="V92" s="1">
        <f t="shared" si="23"/>
        <v>1</v>
      </c>
      <c r="W92" s="1">
        <f t="shared" si="24"/>
        <v>1.1123835616438353</v>
      </c>
      <c r="X92" s="1">
        <v>6.1826535666789084E-3</v>
      </c>
      <c r="Y92" s="1">
        <f t="shared" si="25"/>
        <v>-395.92393954168767</v>
      </c>
      <c r="AB92" s="6">
        <v>25.1953125</v>
      </c>
      <c r="AC92" s="6">
        <v>199.90234375</v>
      </c>
    </row>
    <row r="93" spans="2:29" ht="12.75" customHeight="1" x14ac:dyDescent="0.2">
      <c r="B93" s="3" t="s">
        <v>209</v>
      </c>
      <c r="C93" s="4" t="s">
        <v>210</v>
      </c>
      <c r="D93" s="4">
        <v>5.2713310142280534E-3</v>
      </c>
      <c r="E93" s="5">
        <v>0.5</v>
      </c>
      <c r="F93" s="1">
        <v>0.05</v>
      </c>
      <c r="G93" s="5">
        <v>0.5</v>
      </c>
      <c r="H93" s="1">
        <v>0.05</v>
      </c>
      <c r="I93" s="1">
        <f t="shared" si="26"/>
        <v>1.5996200000000012</v>
      </c>
      <c r="J93" s="6">
        <v>25</v>
      </c>
      <c r="K93" s="6">
        <v>50</v>
      </c>
      <c r="L93" s="7" t="s">
        <v>0</v>
      </c>
      <c r="M93" s="1">
        <f t="shared" si="14"/>
        <v>2.5000000000000001E-2</v>
      </c>
      <c r="N93" s="1">
        <f t="shared" si="15"/>
        <v>2.5000000000000001E-2</v>
      </c>
      <c r="O93" s="1">
        <f t="shared" si="16"/>
        <v>5.2338000000000005</v>
      </c>
      <c r="P93" s="1">
        <f t="shared" si="17"/>
        <v>0</v>
      </c>
      <c r="Q93" s="1">
        <f t="shared" si="18"/>
        <v>2.5000000000000001E-2</v>
      </c>
      <c r="R93" s="1">
        <f t="shared" si="19"/>
        <v>1.9488000000000003</v>
      </c>
      <c r="S93" s="1">
        <f t="shared" si="20"/>
        <v>-2.6573820395738162E-3</v>
      </c>
      <c r="T93" s="1">
        <f t="shared" si="21"/>
        <v>2.7657382039573818E-2</v>
      </c>
      <c r="U93" s="1">
        <f t="shared" si="22"/>
        <v>1.1062952815829525</v>
      </c>
      <c r="V93" s="1">
        <f t="shared" si="23"/>
        <v>1</v>
      </c>
      <c r="W93" s="1">
        <f t="shared" si="24"/>
        <v>1.1062952815829525</v>
      </c>
      <c r="X93" s="1">
        <v>8.1796346928670535E-3</v>
      </c>
      <c r="Y93" s="1">
        <f t="shared" si="25"/>
        <v>-416.31021249785266</v>
      </c>
      <c r="AB93" s="6">
        <v>25.29296875</v>
      </c>
      <c r="AC93" s="6">
        <v>199.90234375</v>
      </c>
    </row>
    <row r="94" spans="2:29" ht="12.75" customHeight="1" x14ac:dyDescent="0.2">
      <c r="B94" s="3" t="s">
        <v>211</v>
      </c>
      <c r="C94" s="4" t="s">
        <v>212</v>
      </c>
      <c r="D94" s="4">
        <v>5.3249537013471127E-3</v>
      </c>
      <c r="E94" s="5">
        <v>0.5</v>
      </c>
      <c r="F94" s="1">
        <v>0.05</v>
      </c>
      <c r="G94" s="5">
        <v>0.5</v>
      </c>
      <c r="H94" s="1">
        <v>0.05</v>
      </c>
      <c r="I94" s="1">
        <f t="shared" si="26"/>
        <v>1.6196200000000012</v>
      </c>
      <c r="J94" s="6">
        <v>25</v>
      </c>
      <c r="K94" s="6">
        <v>50</v>
      </c>
      <c r="L94" s="7" t="s">
        <v>0</v>
      </c>
      <c r="M94" s="1">
        <f t="shared" si="14"/>
        <v>2.5000000000000001E-2</v>
      </c>
      <c r="N94" s="1">
        <f t="shared" si="15"/>
        <v>2.5000000000000001E-2</v>
      </c>
      <c r="O94" s="1">
        <f t="shared" si="16"/>
        <v>5.2338000000000005</v>
      </c>
      <c r="P94" s="1">
        <f t="shared" si="17"/>
        <v>0</v>
      </c>
      <c r="Q94" s="1">
        <f t="shared" si="18"/>
        <v>2.5000000000000001E-2</v>
      </c>
      <c r="R94" s="1">
        <f t="shared" si="19"/>
        <v>1.9488000000000003</v>
      </c>
      <c r="S94" s="1">
        <f t="shared" si="20"/>
        <v>-2.5051750380517442E-3</v>
      </c>
      <c r="T94" s="1">
        <f t="shared" si="21"/>
        <v>2.7505175038051746E-2</v>
      </c>
      <c r="U94" s="1">
        <f t="shared" si="22"/>
        <v>1.1002070015220697</v>
      </c>
      <c r="V94" s="1">
        <f t="shared" si="23"/>
        <v>1</v>
      </c>
      <c r="W94" s="1">
        <f t="shared" si="24"/>
        <v>1.1002070015220697</v>
      </c>
      <c r="X94" s="1">
        <v>6.1826535666789084E-3</v>
      </c>
      <c r="Y94" s="1">
        <f t="shared" si="25"/>
        <v>-439.17370435628027</v>
      </c>
      <c r="AB94" s="6">
        <v>25.29296875</v>
      </c>
      <c r="AC94" s="6">
        <v>199.90234375</v>
      </c>
    </row>
    <row r="95" spans="2:29" ht="12.75" customHeight="1" x14ac:dyDescent="0.2">
      <c r="B95" s="3" t="s">
        <v>213</v>
      </c>
      <c r="C95" s="4" t="s">
        <v>214</v>
      </c>
      <c r="D95" s="4">
        <v>5.3843518471694551E-3</v>
      </c>
      <c r="E95" s="5">
        <v>0.5</v>
      </c>
      <c r="F95" s="1">
        <v>0.05</v>
      </c>
      <c r="G95" s="5">
        <v>0.5</v>
      </c>
      <c r="H95" s="1">
        <v>0.05</v>
      </c>
      <c r="I95" s="1">
        <f t="shared" si="26"/>
        <v>1.6396200000000012</v>
      </c>
      <c r="J95" s="6">
        <v>25</v>
      </c>
      <c r="K95" s="6">
        <v>50</v>
      </c>
      <c r="L95" s="7" t="s">
        <v>0</v>
      </c>
      <c r="M95" s="1">
        <f t="shared" si="14"/>
        <v>2.5000000000000001E-2</v>
      </c>
      <c r="N95" s="1">
        <f t="shared" si="15"/>
        <v>2.5000000000000001E-2</v>
      </c>
      <c r="O95" s="1">
        <f t="shared" si="16"/>
        <v>5.2338000000000005</v>
      </c>
      <c r="P95" s="1">
        <f t="shared" si="17"/>
        <v>0</v>
      </c>
      <c r="Q95" s="1">
        <f t="shared" si="18"/>
        <v>2.5000000000000001E-2</v>
      </c>
      <c r="R95" s="1">
        <f t="shared" si="19"/>
        <v>1.9488000000000003</v>
      </c>
      <c r="S95" s="1">
        <f t="shared" si="20"/>
        <v>-2.3529680365296755E-3</v>
      </c>
      <c r="T95" s="1">
        <f t="shared" si="21"/>
        <v>2.7352968036529677E-2</v>
      </c>
      <c r="U95" s="1">
        <f t="shared" si="22"/>
        <v>1.0941187214611869</v>
      </c>
      <c r="V95" s="1">
        <f t="shared" si="23"/>
        <v>1</v>
      </c>
      <c r="W95" s="1">
        <f t="shared" si="24"/>
        <v>1.0941187214611869</v>
      </c>
      <c r="X95" s="1">
        <v>8.1796346928670535E-3</v>
      </c>
      <c r="Y95" s="1">
        <f t="shared" si="25"/>
        <v>-464.99514845721023</v>
      </c>
      <c r="AB95" s="6">
        <v>25.29296875</v>
      </c>
      <c r="AC95" s="6">
        <v>199.90234375</v>
      </c>
    </row>
    <row r="96" spans="2:29" ht="12.75" customHeight="1" x14ac:dyDescent="0.2">
      <c r="B96" s="3" t="s">
        <v>215</v>
      </c>
      <c r="C96" s="4" t="s">
        <v>216</v>
      </c>
      <c r="D96" s="4">
        <v>5.4439351806649938E-3</v>
      </c>
      <c r="E96" s="5">
        <v>0.5</v>
      </c>
      <c r="F96" s="1">
        <v>0.05</v>
      </c>
      <c r="G96" s="5">
        <v>0.5</v>
      </c>
      <c r="H96" s="1">
        <v>0.05</v>
      </c>
      <c r="I96" s="1">
        <f>0.02+I95</f>
        <v>1.6596200000000012</v>
      </c>
      <c r="J96" s="6">
        <v>25</v>
      </c>
      <c r="K96" s="6">
        <v>50</v>
      </c>
      <c r="L96" s="7" t="s">
        <v>0</v>
      </c>
      <c r="M96" s="1">
        <f t="shared" si="14"/>
        <v>2.5000000000000001E-2</v>
      </c>
      <c r="N96" s="1">
        <f t="shared" si="15"/>
        <v>2.5000000000000001E-2</v>
      </c>
      <c r="O96" s="1">
        <f t="shared" si="16"/>
        <v>5.2338000000000005</v>
      </c>
      <c r="P96" s="1">
        <f t="shared" si="17"/>
        <v>0</v>
      </c>
      <c r="Q96" s="1">
        <f t="shared" si="18"/>
        <v>2.5000000000000001E-2</v>
      </c>
      <c r="R96" s="1">
        <f t="shared" si="19"/>
        <v>1.9488000000000003</v>
      </c>
      <c r="S96" s="1">
        <f t="shared" si="20"/>
        <v>-2.2007610350076034E-3</v>
      </c>
      <c r="T96" s="1">
        <f t="shared" si="21"/>
        <v>2.7200761035007605E-2</v>
      </c>
      <c r="U96" s="1">
        <f t="shared" si="22"/>
        <v>1.0880304414003041</v>
      </c>
      <c r="V96" s="1">
        <f t="shared" si="23"/>
        <v>1</v>
      </c>
      <c r="W96" s="1">
        <f t="shared" si="24"/>
        <v>1.0880304414003041</v>
      </c>
      <c r="X96" s="1">
        <v>8.1796346928670535E-3</v>
      </c>
      <c r="Y96" s="1">
        <f t="shared" si="25"/>
        <v>-494.388270281487</v>
      </c>
      <c r="AB96" s="6">
        <v>25.1953125</v>
      </c>
      <c r="AC96" s="6">
        <v>199.90234375</v>
      </c>
    </row>
    <row r="97" spans="2:29" ht="12.75" customHeight="1" x14ac:dyDescent="0.2">
      <c r="B97" s="3" t="s">
        <v>217</v>
      </c>
      <c r="C97" s="4" t="s">
        <v>218</v>
      </c>
      <c r="D97" s="4">
        <v>5.5035185141605325E-3</v>
      </c>
      <c r="E97" s="5">
        <v>0.5</v>
      </c>
      <c r="F97" s="1">
        <v>0.05</v>
      </c>
      <c r="G97" s="5">
        <v>0.5</v>
      </c>
      <c r="H97" s="1">
        <v>0.05</v>
      </c>
      <c r="I97" s="1">
        <f t="shared" si="26"/>
        <v>1.6796200000000012</v>
      </c>
      <c r="J97" s="6">
        <v>25</v>
      </c>
      <c r="K97" s="6">
        <v>50</v>
      </c>
      <c r="L97" s="7" t="s">
        <v>0</v>
      </c>
      <c r="M97" s="1">
        <f t="shared" si="14"/>
        <v>2.5000000000000001E-2</v>
      </c>
      <c r="N97" s="1">
        <f t="shared" si="15"/>
        <v>2.5000000000000001E-2</v>
      </c>
      <c r="O97" s="1">
        <f t="shared" si="16"/>
        <v>5.2338000000000005</v>
      </c>
      <c r="P97" s="1">
        <f t="shared" si="17"/>
        <v>0</v>
      </c>
      <c r="Q97" s="1">
        <f t="shared" si="18"/>
        <v>2.5000000000000001E-2</v>
      </c>
      <c r="R97" s="1">
        <f t="shared" si="19"/>
        <v>1.9488000000000003</v>
      </c>
      <c r="S97" s="1">
        <f t="shared" si="20"/>
        <v>-2.0485540334855348E-3</v>
      </c>
      <c r="T97" s="1">
        <f t="shared" si="21"/>
        <v>2.7048554033485536E-2</v>
      </c>
      <c r="U97" s="1">
        <f t="shared" si="22"/>
        <v>1.0819421613394213</v>
      </c>
      <c r="V97" s="1">
        <f t="shared" si="23"/>
        <v>1</v>
      </c>
      <c r="W97" s="1">
        <f t="shared" si="24"/>
        <v>1.0819421613394213</v>
      </c>
      <c r="X97" s="1">
        <v>8.1796346928670535E-3</v>
      </c>
      <c r="Y97" s="1">
        <f t="shared" si="25"/>
        <v>-528.14919384798407</v>
      </c>
      <c r="AB97" s="6">
        <v>25.29296875</v>
      </c>
      <c r="AC97" s="6">
        <v>199.90234375</v>
      </c>
    </row>
    <row r="98" spans="2:29" ht="12.75" customHeight="1" x14ac:dyDescent="0.2">
      <c r="B98" s="3" t="s">
        <v>219</v>
      </c>
      <c r="C98" s="4" t="s">
        <v>220</v>
      </c>
      <c r="D98" s="4">
        <v>5.5571412012795918E-3</v>
      </c>
      <c r="E98" s="5">
        <v>0.5</v>
      </c>
      <c r="F98" s="1">
        <v>0.05</v>
      </c>
      <c r="G98" s="5">
        <v>0.5</v>
      </c>
      <c r="H98" s="1">
        <v>0.05</v>
      </c>
      <c r="I98" s="1">
        <f t="shared" si="26"/>
        <v>1.6996200000000012</v>
      </c>
      <c r="J98" s="6">
        <v>25</v>
      </c>
      <c r="K98" s="6">
        <v>50</v>
      </c>
      <c r="L98" s="7" t="s">
        <v>0</v>
      </c>
      <c r="M98" s="1">
        <f t="shared" si="14"/>
        <v>2.5000000000000001E-2</v>
      </c>
      <c r="N98" s="1">
        <f t="shared" si="15"/>
        <v>2.5000000000000001E-2</v>
      </c>
      <c r="O98" s="1">
        <f t="shared" si="16"/>
        <v>5.2338000000000005</v>
      </c>
      <c r="P98" s="1">
        <f t="shared" si="17"/>
        <v>0</v>
      </c>
      <c r="Q98" s="1">
        <f t="shared" si="18"/>
        <v>2.5000000000000001E-2</v>
      </c>
      <c r="R98" s="1">
        <f t="shared" si="19"/>
        <v>1.9488000000000003</v>
      </c>
      <c r="S98" s="1">
        <f t="shared" si="20"/>
        <v>-1.8963470319634627E-3</v>
      </c>
      <c r="T98" s="1">
        <f t="shared" si="21"/>
        <v>2.6896347031963464E-2</v>
      </c>
      <c r="U98" s="1">
        <f t="shared" si="22"/>
        <v>1.0758538812785385</v>
      </c>
      <c r="V98" s="1">
        <f t="shared" si="23"/>
        <v>1</v>
      </c>
      <c r="W98" s="1">
        <f t="shared" si="24"/>
        <v>1.0758538812785385</v>
      </c>
      <c r="X98" s="1">
        <v>8.1796346928670535E-3</v>
      </c>
      <c r="Y98" s="1">
        <f t="shared" si="25"/>
        <v>-567.32964122321425</v>
      </c>
      <c r="AB98" s="6">
        <v>25.29296875</v>
      </c>
      <c r="AC98" s="6">
        <v>199.90234375</v>
      </c>
    </row>
    <row r="99" spans="2:29" ht="12.75" customHeight="1" x14ac:dyDescent="0.2">
      <c r="B99" s="3" t="s">
        <v>221</v>
      </c>
      <c r="C99" s="4" t="s">
        <v>222</v>
      </c>
      <c r="D99" s="4">
        <v>5.6167245347751305E-3</v>
      </c>
      <c r="E99" s="5">
        <v>0.5</v>
      </c>
      <c r="F99" s="1">
        <v>0.05</v>
      </c>
      <c r="G99" s="5">
        <v>0.5</v>
      </c>
      <c r="H99" s="1">
        <v>0.05</v>
      </c>
      <c r="I99" s="1">
        <f t="shared" si="26"/>
        <v>1.7196200000000013</v>
      </c>
      <c r="J99" s="6">
        <v>25</v>
      </c>
      <c r="K99" s="6">
        <v>50</v>
      </c>
      <c r="L99" s="7" t="s">
        <v>0</v>
      </c>
      <c r="M99" s="1">
        <f t="shared" si="14"/>
        <v>2.5000000000000001E-2</v>
      </c>
      <c r="N99" s="1">
        <f t="shared" si="15"/>
        <v>2.5000000000000001E-2</v>
      </c>
      <c r="O99" s="1">
        <f t="shared" si="16"/>
        <v>5.2338000000000005</v>
      </c>
      <c r="P99" s="1">
        <f t="shared" si="17"/>
        <v>0</v>
      </c>
      <c r="Q99" s="1">
        <f t="shared" si="18"/>
        <v>2.5000000000000001E-2</v>
      </c>
      <c r="R99" s="1">
        <f t="shared" si="19"/>
        <v>1.9488000000000003</v>
      </c>
      <c r="S99" s="1">
        <f t="shared" si="20"/>
        <v>-1.7441400304413941E-3</v>
      </c>
      <c r="T99" s="1">
        <f t="shared" si="21"/>
        <v>2.6744140030441396E-2</v>
      </c>
      <c r="U99" s="1">
        <f t="shared" si="22"/>
        <v>1.0697656012176557</v>
      </c>
      <c r="V99" s="1">
        <f t="shared" si="23"/>
        <v>1</v>
      </c>
      <c r="W99" s="1">
        <f t="shared" si="24"/>
        <v>1.0697656012176557</v>
      </c>
      <c r="X99" s="1">
        <v>8.1796346928670535E-3</v>
      </c>
      <c r="Y99" s="1">
        <f t="shared" si="25"/>
        <v>-613.34845972598157</v>
      </c>
      <c r="AB99" s="6">
        <v>25.29296875</v>
      </c>
      <c r="AC99" s="6">
        <v>199.90234375</v>
      </c>
    </row>
    <row r="100" spans="2:29" ht="12.75" customHeight="1" x14ac:dyDescent="0.2">
      <c r="B100" s="3" t="s">
        <v>223</v>
      </c>
      <c r="C100" s="4" t="s">
        <v>224</v>
      </c>
      <c r="D100" s="4">
        <v>5.6763078682706691E-3</v>
      </c>
      <c r="E100" s="5">
        <v>0.5</v>
      </c>
      <c r="F100" s="1">
        <v>0.05</v>
      </c>
      <c r="G100" s="5">
        <v>0.5</v>
      </c>
      <c r="H100" s="1">
        <v>0.05</v>
      </c>
      <c r="I100" s="1">
        <f t="shared" si="26"/>
        <v>1.7396200000000013</v>
      </c>
      <c r="J100" s="6">
        <v>25</v>
      </c>
      <c r="K100" s="6">
        <v>50</v>
      </c>
      <c r="L100" s="7" t="s">
        <v>0</v>
      </c>
      <c r="M100" s="1">
        <f t="shared" si="14"/>
        <v>2.5000000000000001E-2</v>
      </c>
      <c r="N100" s="1">
        <f t="shared" si="15"/>
        <v>2.5000000000000001E-2</v>
      </c>
      <c r="O100" s="1">
        <f t="shared" si="16"/>
        <v>5.2338000000000005</v>
      </c>
      <c r="P100" s="1">
        <f t="shared" si="17"/>
        <v>0</v>
      </c>
      <c r="Q100" s="1">
        <f t="shared" si="18"/>
        <v>2.5000000000000001E-2</v>
      </c>
      <c r="R100" s="1">
        <f t="shared" si="19"/>
        <v>1.9488000000000003</v>
      </c>
      <c r="S100" s="1">
        <f t="shared" si="20"/>
        <v>-1.5919330289193255E-3</v>
      </c>
      <c r="T100" s="1">
        <f t="shared" si="21"/>
        <v>2.6591933028919327E-2</v>
      </c>
      <c r="U100" s="1">
        <f t="shared" si="22"/>
        <v>1.0636773211567729</v>
      </c>
      <c r="V100" s="1">
        <f t="shared" si="23"/>
        <v>1</v>
      </c>
      <c r="W100" s="1">
        <f t="shared" si="24"/>
        <v>1.0636773211567729</v>
      </c>
      <c r="X100" s="1">
        <v>6.1826535666789084E-3</v>
      </c>
      <c r="Y100" s="1">
        <f t="shared" si="25"/>
        <v>-668.16712878860505</v>
      </c>
      <c r="AB100" s="6">
        <v>25.29296875</v>
      </c>
      <c r="AC100" s="6">
        <v>199.90234375</v>
      </c>
    </row>
    <row r="101" spans="2:29" ht="12.75" customHeight="1" x14ac:dyDescent="0.2">
      <c r="B101" s="3" t="s">
        <v>225</v>
      </c>
      <c r="C101" s="4" t="s">
        <v>226</v>
      </c>
      <c r="D101" s="4">
        <v>5.7295717560919002E-3</v>
      </c>
      <c r="E101" s="5">
        <v>0.5</v>
      </c>
      <c r="F101" s="1">
        <v>0.05</v>
      </c>
      <c r="G101" s="5">
        <v>0.5</v>
      </c>
      <c r="H101" s="1">
        <v>0.05</v>
      </c>
      <c r="I101" s="1">
        <f>0.02+I100</f>
        <v>1.7596200000000013</v>
      </c>
      <c r="J101" s="6">
        <v>25</v>
      </c>
      <c r="K101" s="6">
        <v>50</v>
      </c>
      <c r="L101" s="7" t="s">
        <v>0</v>
      </c>
      <c r="M101" s="1">
        <f t="shared" si="14"/>
        <v>2.5000000000000001E-2</v>
      </c>
      <c r="N101" s="1">
        <f t="shared" si="15"/>
        <v>2.5000000000000001E-2</v>
      </c>
      <c r="O101" s="1">
        <f t="shared" si="16"/>
        <v>5.2338000000000005</v>
      </c>
      <c r="P101" s="1">
        <f t="shared" si="17"/>
        <v>0</v>
      </c>
      <c r="Q101" s="1">
        <f t="shared" si="18"/>
        <v>2.5000000000000001E-2</v>
      </c>
      <c r="R101" s="1">
        <f t="shared" si="19"/>
        <v>1.9488000000000003</v>
      </c>
      <c r="S101" s="1">
        <f t="shared" si="20"/>
        <v>-1.4397260273972534E-3</v>
      </c>
      <c r="T101" s="1">
        <f t="shared" si="21"/>
        <v>2.6439726027397255E-2</v>
      </c>
      <c r="U101" s="1">
        <f t="shared" si="22"/>
        <v>1.0575890410958901</v>
      </c>
      <c r="V101" s="1">
        <f t="shared" si="23"/>
        <v>1</v>
      </c>
      <c r="W101" s="1">
        <f t="shared" si="24"/>
        <v>1.0575890410958901</v>
      </c>
      <c r="X101" s="1">
        <v>8.1796346928670535E-3</v>
      </c>
      <c r="Y101" s="1">
        <f t="shared" si="25"/>
        <v>-734.57659372026978</v>
      </c>
      <c r="AB101" s="6">
        <v>25.29296875</v>
      </c>
      <c r="AC101" s="6">
        <v>199.90234375</v>
      </c>
    </row>
    <row r="102" spans="2:29" ht="12.75" customHeight="1" x14ac:dyDescent="0.2">
      <c r="B102" s="3" t="s">
        <v>227</v>
      </c>
      <c r="C102" s="4" t="s">
        <v>228</v>
      </c>
      <c r="D102" s="4">
        <v>5.7891550895874389E-3</v>
      </c>
      <c r="E102" s="5">
        <v>0.5</v>
      </c>
      <c r="F102" s="1">
        <v>0.05</v>
      </c>
      <c r="G102" s="5">
        <v>0.5</v>
      </c>
      <c r="H102" s="1">
        <v>0.05</v>
      </c>
      <c r="I102" s="1">
        <f t="shared" ref="I102:I119" si="27">0.02+I101</f>
        <v>1.7796200000000013</v>
      </c>
      <c r="J102" s="6">
        <v>25</v>
      </c>
      <c r="K102" s="6">
        <v>50</v>
      </c>
      <c r="L102" s="7" t="s">
        <v>0</v>
      </c>
      <c r="M102" s="1">
        <f t="shared" si="14"/>
        <v>2.5000000000000001E-2</v>
      </c>
      <c r="N102" s="1">
        <f t="shared" si="15"/>
        <v>2.5000000000000001E-2</v>
      </c>
      <c r="O102" s="1">
        <f t="shared" si="16"/>
        <v>5.2338000000000005</v>
      </c>
      <c r="P102" s="1">
        <f t="shared" si="17"/>
        <v>0</v>
      </c>
      <c r="Q102" s="1">
        <f t="shared" si="18"/>
        <v>2.5000000000000001E-2</v>
      </c>
      <c r="R102" s="1">
        <f t="shared" si="19"/>
        <v>1.9488000000000003</v>
      </c>
      <c r="S102" s="1">
        <f t="shared" si="20"/>
        <v>-1.2875190258751848E-3</v>
      </c>
      <c r="T102" s="1">
        <f t="shared" si="21"/>
        <v>2.6287519025875186E-2</v>
      </c>
      <c r="U102" s="1">
        <f t="shared" si="22"/>
        <v>1.0515007610350073</v>
      </c>
      <c r="V102" s="1">
        <f t="shared" si="23"/>
        <v>1</v>
      </c>
      <c r="W102" s="1">
        <f t="shared" si="24"/>
        <v>1.0515007610350073</v>
      </c>
      <c r="X102" s="1">
        <v>8.1796346928670535E-3</v>
      </c>
      <c r="Y102" s="1">
        <f t="shared" si="25"/>
        <v>-816.68755172006479</v>
      </c>
      <c r="AB102" s="6">
        <v>25.29296875</v>
      </c>
      <c r="AC102" s="6">
        <v>199.90234375</v>
      </c>
    </row>
    <row r="103" spans="2:29" ht="12.75" customHeight="1" x14ac:dyDescent="0.2">
      <c r="B103" s="3" t="s">
        <v>229</v>
      </c>
      <c r="C103" s="4" t="s">
        <v>230</v>
      </c>
      <c r="D103" s="4">
        <v>5.8487384230829775E-3</v>
      </c>
      <c r="E103" s="5">
        <v>0.5</v>
      </c>
      <c r="F103" s="1">
        <v>0.05</v>
      </c>
      <c r="G103" s="5">
        <v>0.5</v>
      </c>
      <c r="H103" s="1">
        <v>0.05</v>
      </c>
      <c r="I103" s="1">
        <f t="shared" si="27"/>
        <v>1.7996200000000013</v>
      </c>
      <c r="J103" s="6">
        <v>25</v>
      </c>
      <c r="K103" s="6">
        <v>50</v>
      </c>
      <c r="L103" s="7" t="s">
        <v>0</v>
      </c>
      <c r="M103" s="1">
        <f t="shared" si="14"/>
        <v>2.5000000000000001E-2</v>
      </c>
      <c r="N103" s="1">
        <f t="shared" si="15"/>
        <v>2.5000000000000001E-2</v>
      </c>
      <c r="O103" s="1">
        <f t="shared" si="16"/>
        <v>5.2338000000000005</v>
      </c>
      <c r="P103" s="1">
        <f t="shared" si="17"/>
        <v>0</v>
      </c>
      <c r="Q103" s="1">
        <f t="shared" si="18"/>
        <v>2.5000000000000001E-2</v>
      </c>
      <c r="R103" s="1">
        <f t="shared" si="19"/>
        <v>1.9488000000000003</v>
      </c>
      <c r="S103" s="1">
        <f t="shared" si="20"/>
        <v>-1.1353120243531127E-3</v>
      </c>
      <c r="T103" s="1">
        <f t="shared" si="21"/>
        <v>2.6135312024353114E-2</v>
      </c>
      <c r="U103" s="1">
        <f t="shared" si="22"/>
        <v>1.0454124809741245</v>
      </c>
      <c r="V103" s="1">
        <f t="shared" si="23"/>
        <v>1</v>
      </c>
      <c r="W103" s="1">
        <f t="shared" si="24"/>
        <v>1.0454124809741245</v>
      </c>
      <c r="X103" s="1">
        <v>8.1796346928670535E-3</v>
      </c>
      <c r="Y103" s="1">
        <f t="shared" si="25"/>
        <v>-920.81512267060509</v>
      </c>
      <c r="AB103" s="6">
        <v>25.29296875</v>
      </c>
      <c r="AC103" s="6">
        <v>199.90234375</v>
      </c>
    </row>
    <row r="104" spans="2:29" ht="12.75" customHeight="1" x14ac:dyDescent="0.2">
      <c r="B104" s="3" t="s">
        <v>231</v>
      </c>
      <c r="C104" s="4" t="s">
        <v>232</v>
      </c>
      <c r="D104" s="4">
        <v>5.9081481449538842E-3</v>
      </c>
      <c r="E104" s="5">
        <v>0.5</v>
      </c>
      <c r="F104" s="1">
        <v>0.05</v>
      </c>
      <c r="G104" s="5">
        <v>0.5</v>
      </c>
      <c r="H104" s="1">
        <v>0.05</v>
      </c>
      <c r="I104" s="1">
        <f t="shared" si="27"/>
        <v>1.8196200000000013</v>
      </c>
      <c r="J104" s="6">
        <v>25</v>
      </c>
      <c r="K104" s="6">
        <v>50</v>
      </c>
      <c r="L104" s="7" t="s">
        <v>0</v>
      </c>
      <c r="M104" s="1">
        <f t="shared" si="14"/>
        <v>2.5000000000000001E-2</v>
      </c>
      <c r="N104" s="1">
        <f t="shared" si="15"/>
        <v>2.5000000000000001E-2</v>
      </c>
      <c r="O104" s="1">
        <f t="shared" si="16"/>
        <v>5.2338000000000005</v>
      </c>
      <c r="P104" s="1">
        <f t="shared" si="17"/>
        <v>0</v>
      </c>
      <c r="Q104" s="1">
        <f t="shared" si="18"/>
        <v>2.5000000000000001E-2</v>
      </c>
      <c r="R104" s="1">
        <f t="shared" si="19"/>
        <v>1.9488000000000003</v>
      </c>
      <c r="S104" s="1">
        <f t="shared" si="20"/>
        <v>-9.8310502283104409E-4</v>
      </c>
      <c r="T104" s="1">
        <f t="shared" si="21"/>
        <v>2.5983105022831045E-2</v>
      </c>
      <c r="U104" s="1">
        <f t="shared" si="22"/>
        <v>1.0393242009132417</v>
      </c>
      <c r="V104" s="1">
        <f t="shared" si="23"/>
        <v>1</v>
      </c>
      <c r="W104" s="1">
        <f t="shared" si="24"/>
        <v>1.0393242009132417</v>
      </c>
      <c r="X104" s="1">
        <v>6.1826535666789084E-3</v>
      </c>
      <c r="Y104" s="1">
        <f t="shared" si="25"/>
        <v>-1057.1853228053942</v>
      </c>
      <c r="AB104" s="6">
        <v>25.29296875</v>
      </c>
      <c r="AC104" s="6">
        <v>199.90234375</v>
      </c>
    </row>
    <row r="105" spans="2:29" ht="12.75" customHeight="1" x14ac:dyDescent="0.2">
      <c r="B105" s="3" t="s">
        <v>233</v>
      </c>
      <c r="C105" s="4" t="s">
        <v>234</v>
      </c>
      <c r="D105" s="4">
        <v>5.9617708320729434E-3</v>
      </c>
      <c r="E105" s="5">
        <v>0.5</v>
      </c>
      <c r="F105" s="1">
        <v>0.05</v>
      </c>
      <c r="G105" s="5">
        <v>0.5</v>
      </c>
      <c r="H105" s="1">
        <v>0.05</v>
      </c>
      <c r="I105" s="1">
        <f t="shared" si="27"/>
        <v>1.8396200000000014</v>
      </c>
      <c r="J105" s="6">
        <v>25</v>
      </c>
      <c r="K105" s="6">
        <v>50</v>
      </c>
      <c r="L105" s="7" t="s">
        <v>0</v>
      </c>
      <c r="M105" s="1">
        <f t="shared" si="14"/>
        <v>2.5000000000000001E-2</v>
      </c>
      <c r="N105" s="1">
        <f t="shared" si="15"/>
        <v>2.5000000000000001E-2</v>
      </c>
      <c r="O105" s="1">
        <f t="shared" si="16"/>
        <v>5.2338000000000005</v>
      </c>
      <c r="P105" s="1">
        <f t="shared" si="17"/>
        <v>0</v>
      </c>
      <c r="Q105" s="1">
        <f t="shared" si="18"/>
        <v>2.5000000000000001E-2</v>
      </c>
      <c r="R105" s="1">
        <f t="shared" si="19"/>
        <v>1.9488000000000003</v>
      </c>
      <c r="S105" s="1">
        <f t="shared" si="20"/>
        <v>-8.30898021308972E-4</v>
      </c>
      <c r="T105" s="1">
        <f t="shared" si="21"/>
        <v>2.5830898021308973E-2</v>
      </c>
      <c r="U105" s="1">
        <f t="shared" si="22"/>
        <v>1.0332359208523589</v>
      </c>
      <c r="V105" s="1">
        <f t="shared" si="23"/>
        <v>1</v>
      </c>
      <c r="W105" s="1">
        <f t="shared" si="24"/>
        <v>1.0332359208523589</v>
      </c>
      <c r="X105" s="1">
        <v>8.1796346928670535E-3</v>
      </c>
      <c r="Y105" s="1">
        <f t="shared" si="25"/>
        <v>-1243.5171276790741</v>
      </c>
      <c r="AB105" s="6">
        <v>25.29296875</v>
      </c>
      <c r="AC105" s="6">
        <v>199.90234375</v>
      </c>
    </row>
    <row r="106" spans="2:29" ht="12.75" customHeight="1" x14ac:dyDescent="0.2">
      <c r="B106" s="3" t="s">
        <v>235</v>
      </c>
      <c r="C106" s="4" t="s">
        <v>236</v>
      </c>
      <c r="D106" s="4">
        <v>6.0213541655684821E-3</v>
      </c>
      <c r="E106" s="5">
        <v>0.5</v>
      </c>
      <c r="F106" s="1">
        <v>0.05</v>
      </c>
      <c r="G106" s="5">
        <v>0.5</v>
      </c>
      <c r="H106" s="1">
        <v>0.05</v>
      </c>
      <c r="I106" s="1">
        <f t="shared" si="27"/>
        <v>1.8596200000000014</v>
      </c>
      <c r="J106" s="6">
        <v>25</v>
      </c>
      <c r="K106" s="6">
        <v>50</v>
      </c>
      <c r="L106" s="7" t="s">
        <v>0</v>
      </c>
      <c r="M106" s="1">
        <f t="shared" si="14"/>
        <v>2.5000000000000001E-2</v>
      </c>
      <c r="N106" s="1">
        <f t="shared" si="15"/>
        <v>2.5000000000000001E-2</v>
      </c>
      <c r="O106" s="1">
        <f t="shared" si="16"/>
        <v>5.2338000000000005</v>
      </c>
      <c r="P106" s="1">
        <f t="shared" si="17"/>
        <v>0</v>
      </c>
      <c r="Q106" s="1">
        <f t="shared" si="18"/>
        <v>2.5000000000000001E-2</v>
      </c>
      <c r="R106" s="1">
        <f t="shared" si="19"/>
        <v>1.9488000000000003</v>
      </c>
      <c r="S106" s="1">
        <f t="shared" si="20"/>
        <v>-6.7869101978690338E-4</v>
      </c>
      <c r="T106" s="1">
        <f t="shared" si="21"/>
        <v>2.5678691019786905E-2</v>
      </c>
      <c r="U106" s="1">
        <f t="shared" si="22"/>
        <v>1.0271476407914761</v>
      </c>
      <c r="V106" s="1">
        <f t="shared" si="23"/>
        <v>1</v>
      </c>
      <c r="W106" s="1">
        <f t="shared" si="24"/>
        <v>1.0271476407914761</v>
      </c>
      <c r="X106" s="1">
        <v>6.1826535666789084E-3</v>
      </c>
      <c r="Y106" s="1">
        <f t="shared" si="25"/>
        <v>-1513.4245346490393</v>
      </c>
      <c r="AB106" s="6">
        <v>25.29296875</v>
      </c>
      <c r="AC106" s="6">
        <v>199.90234375</v>
      </c>
    </row>
    <row r="107" spans="2:29" ht="12.75" customHeight="1" x14ac:dyDescent="0.2">
      <c r="B107" s="3" t="s">
        <v>237</v>
      </c>
      <c r="C107" s="4" t="s">
        <v>238</v>
      </c>
      <c r="D107" s="4">
        <v>6.0809374990640208E-3</v>
      </c>
      <c r="E107" s="5">
        <v>0.5</v>
      </c>
      <c r="F107" s="1">
        <v>0.05</v>
      </c>
      <c r="G107" s="5">
        <v>0.5</v>
      </c>
      <c r="H107" s="1">
        <v>0.05</v>
      </c>
      <c r="I107" s="1">
        <f t="shared" si="27"/>
        <v>1.8796200000000014</v>
      </c>
      <c r="J107" s="6">
        <v>25</v>
      </c>
      <c r="K107" s="6">
        <v>50</v>
      </c>
      <c r="L107" s="7" t="s">
        <v>0</v>
      </c>
      <c r="M107" s="1">
        <f t="shared" si="14"/>
        <v>2.5000000000000001E-2</v>
      </c>
      <c r="N107" s="1">
        <f t="shared" si="15"/>
        <v>2.5000000000000001E-2</v>
      </c>
      <c r="O107" s="1">
        <f t="shared" si="16"/>
        <v>5.2338000000000005</v>
      </c>
      <c r="P107" s="1">
        <f t="shared" si="17"/>
        <v>0</v>
      </c>
      <c r="Q107" s="1">
        <f t="shared" si="18"/>
        <v>2.5000000000000001E-2</v>
      </c>
      <c r="R107" s="1">
        <f t="shared" si="19"/>
        <v>1.9488000000000003</v>
      </c>
      <c r="S107" s="1">
        <f t="shared" si="20"/>
        <v>-5.2648401826483129E-4</v>
      </c>
      <c r="T107" s="1">
        <f t="shared" si="21"/>
        <v>2.5526484018264833E-2</v>
      </c>
      <c r="U107" s="1">
        <f t="shared" si="22"/>
        <v>1.0210593607305933</v>
      </c>
      <c r="V107" s="1">
        <f t="shared" si="23"/>
        <v>1</v>
      </c>
      <c r="W107" s="1">
        <f t="shared" si="24"/>
        <v>1.0210593607305933</v>
      </c>
      <c r="X107" s="1">
        <v>8.1796346928670535E-3</v>
      </c>
      <c r="Y107" s="1">
        <f t="shared" si="25"/>
        <v>-1939.3928881179852</v>
      </c>
      <c r="AB107" s="6">
        <v>25.29296875</v>
      </c>
      <c r="AC107" s="6">
        <v>199.90234375</v>
      </c>
    </row>
    <row r="108" spans="2:29" ht="12.75" customHeight="1" x14ac:dyDescent="0.2">
      <c r="B108" s="3" t="s">
        <v>239</v>
      </c>
      <c r="C108" s="4" t="s">
        <v>240</v>
      </c>
      <c r="D108" s="4">
        <v>6.1396180535666645E-3</v>
      </c>
      <c r="E108" s="5">
        <v>0.5</v>
      </c>
      <c r="F108" s="1">
        <v>0.05</v>
      </c>
      <c r="G108" s="5">
        <v>0.5</v>
      </c>
      <c r="H108" s="1">
        <v>0.05</v>
      </c>
      <c r="I108" s="1">
        <f t="shared" si="27"/>
        <v>1.8996200000000014</v>
      </c>
      <c r="J108" s="6">
        <v>25</v>
      </c>
      <c r="K108" s="6">
        <v>50</v>
      </c>
      <c r="L108" s="7" t="s">
        <v>0</v>
      </c>
      <c r="M108" s="1">
        <f t="shared" si="14"/>
        <v>2.5000000000000001E-2</v>
      </c>
      <c r="N108" s="1">
        <f t="shared" si="15"/>
        <v>2.5000000000000001E-2</v>
      </c>
      <c r="O108" s="1">
        <f t="shared" si="16"/>
        <v>5.2338000000000005</v>
      </c>
      <c r="P108" s="1">
        <f t="shared" si="17"/>
        <v>0</v>
      </c>
      <c r="Q108" s="1">
        <f t="shared" si="18"/>
        <v>2.5000000000000001E-2</v>
      </c>
      <c r="R108" s="1">
        <f t="shared" si="19"/>
        <v>1.9488000000000003</v>
      </c>
      <c r="S108" s="1">
        <f t="shared" si="20"/>
        <v>-3.7427701674276267E-4</v>
      </c>
      <c r="T108" s="1">
        <f t="shared" si="21"/>
        <v>2.5374277016742764E-2</v>
      </c>
      <c r="U108" s="1">
        <f t="shared" si="22"/>
        <v>1.0149710806697105</v>
      </c>
      <c r="V108" s="1">
        <f t="shared" si="23"/>
        <v>1</v>
      </c>
      <c r="W108" s="1">
        <f t="shared" si="24"/>
        <v>1.0149710806697105</v>
      </c>
      <c r="X108" s="1">
        <v>8.1796346928670535E-3</v>
      </c>
      <c r="Y108" s="1">
        <f t="shared" si="25"/>
        <v>-2711.8178121188007</v>
      </c>
      <c r="AB108" s="6">
        <v>25.29296875</v>
      </c>
      <c r="AC108" s="6">
        <v>199.90234375</v>
      </c>
    </row>
    <row r="109" spans="2:29" ht="12.75" customHeight="1" x14ac:dyDescent="0.2">
      <c r="B109" s="3" t="s">
        <v>241</v>
      </c>
      <c r="C109" s="4" t="s">
        <v>242</v>
      </c>
      <c r="D109" s="4">
        <v>6.1923379616928287E-3</v>
      </c>
      <c r="E109" s="5">
        <v>0.5</v>
      </c>
      <c r="F109" s="1">
        <v>0.05</v>
      </c>
      <c r="G109" s="5">
        <v>0.5</v>
      </c>
      <c r="H109" s="1">
        <v>0.05</v>
      </c>
      <c r="I109" s="1">
        <f t="shared" si="27"/>
        <v>1.9196200000000014</v>
      </c>
      <c r="J109" s="6">
        <v>25</v>
      </c>
      <c r="K109" s="6">
        <v>50</v>
      </c>
      <c r="L109" s="7" t="s">
        <v>0</v>
      </c>
      <c r="M109" s="1">
        <f t="shared" si="14"/>
        <v>2.5000000000000001E-2</v>
      </c>
      <c r="N109" s="1">
        <f t="shared" si="15"/>
        <v>2.5000000000000001E-2</v>
      </c>
      <c r="O109" s="1">
        <f t="shared" si="16"/>
        <v>5.2338000000000005</v>
      </c>
      <c r="P109" s="1">
        <f t="shared" si="17"/>
        <v>0</v>
      </c>
      <c r="Q109" s="1">
        <f t="shared" si="18"/>
        <v>2.5000000000000001E-2</v>
      </c>
      <c r="R109" s="1">
        <f t="shared" si="19"/>
        <v>1.9488000000000003</v>
      </c>
      <c r="S109" s="1">
        <f t="shared" si="20"/>
        <v>-2.2207001522069406E-4</v>
      </c>
      <c r="T109" s="1">
        <f t="shared" si="21"/>
        <v>2.5222070015220695E-2</v>
      </c>
      <c r="U109" s="1">
        <f t="shared" si="22"/>
        <v>1.0088828006088277</v>
      </c>
      <c r="V109" s="1">
        <f t="shared" si="23"/>
        <v>1</v>
      </c>
      <c r="W109" s="1">
        <f t="shared" si="24"/>
        <v>1.0088828006088277</v>
      </c>
      <c r="X109" s="1">
        <v>6.1826535666789084E-3</v>
      </c>
      <c r="Y109" s="1">
        <f t="shared" si="25"/>
        <v>-4543.0843043181494</v>
      </c>
      <c r="AB109" s="6">
        <v>25.29296875</v>
      </c>
      <c r="AC109" s="6">
        <v>199.90234375</v>
      </c>
    </row>
    <row r="110" spans="2:29" ht="12.75" customHeight="1" x14ac:dyDescent="0.2">
      <c r="B110" s="3" t="s">
        <v>243</v>
      </c>
      <c r="C110" s="4" t="s">
        <v>244</v>
      </c>
      <c r="D110" s="4">
        <v>6.2510185161954723E-3</v>
      </c>
      <c r="E110" s="5">
        <v>0.5</v>
      </c>
      <c r="F110" s="1">
        <v>0.05</v>
      </c>
      <c r="G110" s="5">
        <v>0.5</v>
      </c>
      <c r="H110" s="1">
        <v>0.05</v>
      </c>
      <c r="I110" s="1">
        <f t="shared" si="27"/>
        <v>1.9396200000000015</v>
      </c>
      <c r="J110" s="6">
        <v>25</v>
      </c>
      <c r="K110" s="6">
        <v>50</v>
      </c>
      <c r="L110" s="7" t="s">
        <v>0</v>
      </c>
      <c r="M110" s="1">
        <f t="shared" si="14"/>
        <v>2.5000000000000001E-2</v>
      </c>
      <c r="N110" s="1">
        <f t="shared" si="15"/>
        <v>2.5000000000000001E-2</v>
      </c>
      <c r="O110" s="1">
        <f t="shared" si="16"/>
        <v>5.2338000000000005</v>
      </c>
      <c r="P110" s="1">
        <f t="shared" si="17"/>
        <v>0</v>
      </c>
      <c r="Q110" s="1">
        <f t="shared" si="18"/>
        <v>2.5000000000000001E-2</v>
      </c>
      <c r="R110" s="1">
        <f t="shared" si="19"/>
        <v>1.9488000000000003</v>
      </c>
      <c r="S110" s="1">
        <f t="shared" si="20"/>
        <v>-6.9863013698621967E-5</v>
      </c>
      <c r="T110" s="1">
        <f t="shared" si="21"/>
        <v>2.5069863013698623E-2</v>
      </c>
      <c r="U110" s="1">
        <f t="shared" si="22"/>
        <v>1.0027945205479449</v>
      </c>
      <c r="V110" s="1">
        <f t="shared" si="23"/>
        <v>1</v>
      </c>
      <c r="W110" s="1">
        <f t="shared" si="24"/>
        <v>1.0027945205479449</v>
      </c>
      <c r="X110" s="1">
        <v>8.1796346928670535E-3</v>
      </c>
      <c r="Y110" s="1">
        <f t="shared" si="25"/>
        <v>-14353.725490197752</v>
      </c>
      <c r="AB110" s="6">
        <v>25.29296875</v>
      </c>
      <c r="AC110" s="6">
        <v>199.90234375</v>
      </c>
    </row>
    <row r="111" spans="2:29" ht="12.75" customHeight="1" x14ac:dyDescent="0.2">
      <c r="B111" s="3" t="s">
        <v>245</v>
      </c>
      <c r="C111" s="4" t="s">
        <v>246</v>
      </c>
      <c r="D111" s="4">
        <v>6.309699070698116E-3</v>
      </c>
      <c r="E111" s="5">
        <v>0.5</v>
      </c>
      <c r="F111" s="1">
        <v>0.05</v>
      </c>
      <c r="G111" s="5">
        <v>0.5</v>
      </c>
      <c r="H111" s="1">
        <v>0.05</v>
      </c>
      <c r="I111" s="1">
        <f t="shared" si="27"/>
        <v>1.9596200000000015</v>
      </c>
      <c r="J111" s="6">
        <v>25</v>
      </c>
      <c r="K111" s="6">
        <v>50</v>
      </c>
      <c r="L111" s="7" t="s">
        <v>0</v>
      </c>
      <c r="M111" s="1">
        <f t="shared" si="14"/>
        <v>2.5000000000000001E-2</v>
      </c>
      <c r="N111" s="1">
        <f t="shared" si="15"/>
        <v>2.5000000000000001E-2</v>
      </c>
      <c r="O111" s="1">
        <f t="shared" si="16"/>
        <v>5.2338000000000005</v>
      </c>
      <c r="P111" s="1">
        <f t="shared" si="17"/>
        <v>0</v>
      </c>
      <c r="Q111" s="1">
        <f t="shared" si="18"/>
        <v>2.5000000000000001E-2</v>
      </c>
      <c r="R111" s="1">
        <f t="shared" si="19"/>
        <v>1.9488000000000003</v>
      </c>
      <c r="S111" s="1">
        <f t="shared" si="20"/>
        <v>8.2343987823446652E-5</v>
      </c>
      <c r="T111" s="1">
        <f t="shared" si="21"/>
        <v>2.4917656012176555E-2</v>
      </c>
      <c r="U111" s="1">
        <f t="shared" si="22"/>
        <v>0.99670624048706213</v>
      </c>
      <c r="V111" s="1">
        <f t="shared" si="23"/>
        <v>0.99670624048706213</v>
      </c>
      <c r="W111" s="1">
        <f t="shared" si="24"/>
        <v>0.99670624048706213</v>
      </c>
      <c r="X111" s="1">
        <v>8.1796346928670535E-3</v>
      </c>
      <c r="Y111" s="1">
        <f t="shared" si="25"/>
        <v>12104.177449167209</v>
      </c>
      <c r="AB111" s="6">
        <v>25.29296875</v>
      </c>
      <c r="AC111" s="6">
        <v>199.90234375</v>
      </c>
    </row>
    <row r="112" spans="2:29" ht="12.75" customHeight="1" x14ac:dyDescent="0.2">
      <c r="B112" s="3" t="s">
        <v>247</v>
      </c>
      <c r="C112" s="4" t="s">
        <v>248</v>
      </c>
      <c r="D112" s="4">
        <v>6.3691087925690226E-3</v>
      </c>
      <c r="E112" s="5">
        <v>0.5</v>
      </c>
      <c r="F112" s="1">
        <v>0.05</v>
      </c>
      <c r="G112" s="5">
        <v>0.5</v>
      </c>
      <c r="H112" s="1">
        <v>0.05</v>
      </c>
      <c r="I112" s="1">
        <f t="shared" si="27"/>
        <v>1.9796200000000015</v>
      </c>
      <c r="J112" s="6">
        <v>25</v>
      </c>
      <c r="K112" s="6">
        <v>50</v>
      </c>
      <c r="L112" s="7" t="s">
        <v>0</v>
      </c>
      <c r="M112" s="1">
        <f t="shared" si="14"/>
        <v>2.5000000000000001E-2</v>
      </c>
      <c r="N112" s="1">
        <f t="shared" si="15"/>
        <v>2.5000000000000001E-2</v>
      </c>
      <c r="O112" s="1">
        <f t="shared" si="16"/>
        <v>5.2338000000000005</v>
      </c>
      <c r="P112" s="1">
        <f t="shared" si="17"/>
        <v>0</v>
      </c>
      <c r="Q112" s="1">
        <f t="shared" si="18"/>
        <v>2.5000000000000001E-2</v>
      </c>
      <c r="R112" s="1">
        <f t="shared" si="19"/>
        <v>1.9488000000000003</v>
      </c>
      <c r="S112" s="1">
        <f t="shared" si="20"/>
        <v>2.3455098934551874E-4</v>
      </c>
      <c r="T112" s="1">
        <f t="shared" si="21"/>
        <v>2.4765449010654483E-2</v>
      </c>
      <c r="U112" s="1">
        <f t="shared" si="22"/>
        <v>0.99061796042617922</v>
      </c>
      <c r="V112" s="1">
        <f t="shared" si="23"/>
        <v>0.99061796042617922</v>
      </c>
      <c r="W112" s="1">
        <f t="shared" si="24"/>
        <v>0.99061796042617922</v>
      </c>
      <c r="X112" s="1">
        <v>8.1796346928670535E-3</v>
      </c>
      <c r="Y112" s="1">
        <f t="shared" si="25"/>
        <v>4223.4652822840708</v>
      </c>
      <c r="AB112" s="6">
        <v>25.29296875</v>
      </c>
      <c r="AC112" s="6">
        <v>199.90234375</v>
      </c>
    </row>
    <row r="113" spans="2:29" ht="12.75" customHeight="1" x14ac:dyDescent="0.2">
      <c r="B113" s="3" t="s">
        <v>249</v>
      </c>
      <c r="C113" s="4" t="s">
        <v>250</v>
      </c>
      <c r="D113" s="4">
        <v>6.4286921260645613E-3</v>
      </c>
      <c r="E113" s="5">
        <v>0.5</v>
      </c>
      <c r="F113" s="1">
        <v>0.05</v>
      </c>
      <c r="G113" s="5">
        <v>0.5</v>
      </c>
      <c r="H113" s="1">
        <v>0.05</v>
      </c>
      <c r="I113" s="1">
        <f t="shared" si="27"/>
        <v>1.9996200000000015</v>
      </c>
      <c r="J113" s="6">
        <v>25</v>
      </c>
      <c r="K113" s="6">
        <v>50</v>
      </c>
      <c r="L113" s="7" t="s">
        <v>0</v>
      </c>
      <c r="M113" s="1">
        <f t="shared" si="14"/>
        <v>2.5000000000000001E-2</v>
      </c>
      <c r="N113" s="1">
        <f t="shared" si="15"/>
        <v>2.5000000000000001E-2</v>
      </c>
      <c r="O113" s="1">
        <f t="shared" si="16"/>
        <v>5.2338000000000005</v>
      </c>
      <c r="P113" s="1">
        <f t="shared" si="17"/>
        <v>0</v>
      </c>
      <c r="Q113" s="1">
        <f t="shared" si="18"/>
        <v>2.5000000000000001E-2</v>
      </c>
      <c r="R113" s="1">
        <f t="shared" si="19"/>
        <v>1.9488000000000003</v>
      </c>
      <c r="S113" s="1">
        <f t="shared" si="20"/>
        <v>3.8675799086758736E-4</v>
      </c>
      <c r="T113" s="1">
        <f t="shared" si="21"/>
        <v>2.4613242009132414E-2</v>
      </c>
      <c r="U113" s="1">
        <f t="shared" si="22"/>
        <v>0.98452968036529653</v>
      </c>
      <c r="V113" s="1">
        <f t="shared" si="23"/>
        <v>0.98452968036529653</v>
      </c>
      <c r="W113" s="1">
        <f t="shared" si="24"/>
        <v>0.98452968036529653</v>
      </c>
      <c r="X113" s="1">
        <v>8.1796346928670535E-3</v>
      </c>
      <c r="Y113" s="1">
        <f t="shared" si="25"/>
        <v>2545.5962219598086</v>
      </c>
      <c r="AB113" s="6">
        <v>25.29296875</v>
      </c>
      <c r="AC113" s="6">
        <v>199.90234375</v>
      </c>
    </row>
    <row r="114" spans="2:29" ht="12.75" customHeight="1" x14ac:dyDescent="0.2">
      <c r="B114" s="3" t="s">
        <v>251</v>
      </c>
      <c r="C114" s="4" t="s">
        <v>252</v>
      </c>
      <c r="D114" s="4">
        <v>6.4823148131836206E-3</v>
      </c>
      <c r="E114" s="5">
        <v>0.5</v>
      </c>
      <c r="F114" s="1">
        <v>0.05</v>
      </c>
      <c r="G114" s="5">
        <v>0.5</v>
      </c>
      <c r="H114" s="1">
        <v>0.05</v>
      </c>
      <c r="I114" s="1">
        <f>0.02+I113</f>
        <v>2.0196200000000015</v>
      </c>
      <c r="J114" s="6">
        <v>25</v>
      </c>
      <c r="K114" s="6">
        <v>50</v>
      </c>
      <c r="L114" s="7" t="s">
        <v>0</v>
      </c>
      <c r="M114" s="1">
        <f t="shared" si="14"/>
        <v>2.5000000000000001E-2</v>
      </c>
      <c r="N114" s="1">
        <f t="shared" si="15"/>
        <v>2.5000000000000001E-2</v>
      </c>
      <c r="O114" s="1">
        <f t="shared" si="16"/>
        <v>5.2338000000000005</v>
      </c>
      <c r="P114" s="1">
        <f t="shared" si="17"/>
        <v>0</v>
      </c>
      <c r="Q114" s="1">
        <f t="shared" si="18"/>
        <v>2.5000000000000001E-2</v>
      </c>
      <c r="R114" s="1">
        <f t="shared" si="19"/>
        <v>1.9488000000000003</v>
      </c>
      <c r="S114" s="1">
        <f t="shared" si="20"/>
        <v>5.3896499238965945E-4</v>
      </c>
      <c r="T114" s="1">
        <f t="shared" si="21"/>
        <v>2.4461035007610342E-2</v>
      </c>
      <c r="U114" s="1">
        <f t="shared" si="22"/>
        <v>0.97844140030441362</v>
      </c>
      <c r="V114" s="1">
        <f t="shared" si="23"/>
        <v>0.97844140030441362</v>
      </c>
      <c r="W114" s="1">
        <f t="shared" si="24"/>
        <v>0.97844140030441362</v>
      </c>
      <c r="X114" s="1">
        <v>6.1826535666789084E-3</v>
      </c>
      <c r="Y114" s="1">
        <f t="shared" si="25"/>
        <v>1815.4080768144263</v>
      </c>
      <c r="AB114" s="6">
        <v>25.29296875</v>
      </c>
      <c r="AC114" s="6">
        <v>199.90234375</v>
      </c>
    </row>
    <row r="115" spans="2:29" ht="12.75" customHeight="1" x14ac:dyDescent="0.2">
      <c r="B115" s="3" t="s">
        <v>253</v>
      </c>
      <c r="C115" s="4" t="s">
        <v>254</v>
      </c>
      <c r="D115" s="4">
        <v>6.5413541669840924E-3</v>
      </c>
      <c r="E115" s="5">
        <v>0.5</v>
      </c>
      <c r="F115" s="1">
        <v>0.05</v>
      </c>
      <c r="G115" s="5">
        <v>0.5</v>
      </c>
      <c r="H115" s="1">
        <v>0.05</v>
      </c>
      <c r="I115" s="1">
        <f t="shared" si="27"/>
        <v>2.0396200000000015</v>
      </c>
      <c r="J115" s="6">
        <v>25</v>
      </c>
      <c r="K115" s="6">
        <v>50</v>
      </c>
      <c r="L115" s="7" t="s">
        <v>0</v>
      </c>
      <c r="M115" s="1">
        <f t="shared" si="14"/>
        <v>2.5000000000000001E-2</v>
      </c>
      <c r="N115" s="1">
        <f t="shared" si="15"/>
        <v>2.5000000000000001E-2</v>
      </c>
      <c r="O115" s="1">
        <f t="shared" si="16"/>
        <v>5.2338000000000005</v>
      </c>
      <c r="P115" s="1">
        <f t="shared" si="17"/>
        <v>0</v>
      </c>
      <c r="Q115" s="1">
        <f t="shared" si="18"/>
        <v>2.5000000000000001E-2</v>
      </c>
      <c r="R115" s="1">
        <f t="shared" si="19"/>
        <v>1.9488000000000003</v>
      </c>
      <c r="S115" s="1">
        <f t="shared" si="20"/>
        <v>6.9117199391172807E-4</v>
      </c>
      <c r="T115" s="1">
        <f t="shared" si="21"/>
        <v>2.4308828006088273E-2</v>
      </c>
      <c r="U115" s="1">
        <f t="shared" si="22"/>
        <v>0.97235312024353093</v>
      </c>
      <c r="V115" s="1">
        <f t="shared" si="23"/>
        <v>0.97235312024353093</v>
      </c>
      <c r="W115" s="1">
        <f t="shared" si="24"/>
        <v>0.97235312024353093</v>
      </c>
      <c r="X115" s="1">
        <v>8.1796346928670535E-3</v>
      </c>
      <c r="Y115" s="1">
        <f t="shared" si="25"/>
        <v>1406.8178815238764</v>
      </c>
      <c r="AB115" s="6">
        <v>25.29296875</v>
      </c>
      <c r="AC115" s="6">
        <v>199.90234375</v>
      </c>
    </row>
    <row r="116" spans="2:29" ht="12.75" customHeight="1" x14ac:dyDescent="0.2">
      <c r="B116" s="3" t="s">
        <v>255</v>
      </c>
      <c r="C116" s="4" t="s">
        <v>256</v>
      </c>
      <c r="D116" s="4">
        <v>6.6009375004796311E-3</v>
      </c>
      <c r="E116" s="5">
        <v>0.5</v>
      </c>
      <c r="F116" s="1">
        <v>0.05</v>
      </c>
      <c r="G116" s="5">
        <v>0.5</v>
      </c>
      <c r="H116" s="1">
        <v>0.05</v>
      </c>
      <c r="I116" s="1">
        <f t="shared" si="27"/>
        <v>2.0596200000000016</v>
      </c>
      <c r="J116" s="6">
        <v>25</v>
      </c>
      <c r="K116" s="6">
        <v>50</v>
      </c>
      <c r="L116" s="7" t="s">
        <v>0</v>
      </c>
      <c r="M116" s="1">
        <f t="shared" si="14"/>
        <v>2.5000000000000001E-2</v>
      </c>
      <c r="N116" s="1">
        <f t="shared" si="15"/>
        <v>2.5000000000000001E-2</v>
      </c>
      <c r="O116" s="1">
        <f t="shared" si="16"/>
        <v>5.2338000000000005</v>
      </c>
      <c r="P116" s="1">
        <f t="shared" si="17"/>
        <v>0</v>
      </c>
      <c r="Q116" s="1">
        <f t="shared" si="18"/>
        <v>2.5000000000000001E-2</v>
      </c>
      <c r="R116" s="1">
        <f t="shared" si="19"/>
        <v>1.9488000000000003</v>
      </c>
      <c r="S116" s="1">
        <f t="shared" si="20"/>
        <v>8.4337899543379669E-4</v>
      </c>
      <c r="T116" s="1">
        <f t="shared" si="21"/>
        <v>2.4156621004566205E-2</v>
      </c>
      <c r="U116" s="1">
        <f t="shared" si="22"/>
        <v>0.96626484018264813</v>
      </c>
      <c r="V116" s="1">
        <f t="shared" si="23"/>
        <v>0.96626484018264813</v>
      </c>
      <c r="W116" s="1">
        <f t="shared" si="24"/>
        <v>0.96626484018264813</v>
      </c>
      <c r="X116" s="1">
        <v>8.1796346928670535E-3</v>
      </c>
      <c r="Y116" s="1">
        <f t="shared" si="25"/>
        <v>1145.7065511640403</v>
      </c>
      <c r="AB116" s="6">
        <v>25.29296875</v>
      </c>
      <c r="AC116" s="6">
        <v>199.90234375</v>
      </c>
    </row>
    <row r="117" spans="2:29" ht="12.75" customHeight="1" x14ac:dyDescent="0.2">
      <c r="B117" s="3" t="s">
        <v>257</v>
      </c>
      <c r="C117" s="4" t="s">
        <v>258</v>
      </c>
      <c r="D117" s="4">
        <v>6.6601620346773416E-3</v>
      </c>
      <c r="E117" s="5">
        <v>0.5</v>
      </c>
      <c r="F117" s="1">
        <v>0.05</v>
      </c>
      <c r="G117" s="5">
        <v>0.5</v>
      </c>
      <c r="H117" s="1">
        <v>0.05</v>
      </c>
      <c r="I117" s="1">
        <f t="shared" si="27"/>
        <v>2.0796200000000016</v>
      </c>
      <c r="J117" s="6">
        <v>25</v>
      </c>
      <c r="K117" s="6">
        <v>50</v>
      </c>
      <c r="L117" s="7" t="s">
        <v>0</v>
      </c>
      <c r="M117" s="1">
        <f t="shared" si="14"/>
        <v>2.5000000000000001E-2</v>
      </c>
      <c r="N117" s="1">
        <f t="shared" si="15"/>
        <v>2.5000000000000001E-2</v>
      </c>
      <c r="O117" s="1">
        <f t="shared" si="16"/>
        <v>5.2338000000000005</v>
      </c>
      <c r="P117" s="1">
        <f t="shared" si="17"/>
        <v>0</v>
      </c>
      <c r="Q117" s="1">
        <f t="shared" si="18"/>
        <v>2.5000000000000001E-2</v>
      </c>
      <c r="R117" s="1">
        <f t="shared" si="19"/>
        <v>1.9488000000000003</v>
      </c>
      <c r="S117" s="1">
        <f t="shared" si="20"/>
        <v>9.9558599695586877E-4</v>
      </c>
      <c r="T117" s="1">
        <f t="shared" si="21"/>
        <v>2.4004414003044133E-2</v>
      </c>
      <c r="U117" s="1">
        <f t="shared" si="22"/>
        <v>0.96017656012176522</v>
      </c>
      <c r="V117" s="1">
        <f t="shared" si="23"/>
        <v>0.96017656012176522</v>
      </c>
      <c r="W117" s="1">
        <f t="shared" si="24"/>
        <v>0.96017656012176522</v>
      </c>
      <c r="X117" s="1">
        <v>8.1796346928670535E-3</v>
      </c>
      <c r="Y117" s="1">
        <f t="shared" si="25"/>
        <v>964.43357284817944</v>
      </c>
      <c r="AB117" s="6">
        <v>25.29296875</v>
      </c>
      <c r="AC117" s="6">
        <v>199.90234375</v>
      </c>
    </row>
    <row r="118" spans="2:29" ht="12.75" customHeight="1" x14ac:dyDescent="0.2">
      <c r="B118" s="3" t="s">
        <v>259</v>
      </c>
      <c r="C118" s="4" t="s">
        <v>260</v>
      </c>
      <c r="D118" s="4">
        <v>6.7134259224985726E-3</v>
      </c>
      <c r="E118" s="5">
        <v>0.5</v>
      </c>
      <c r="F118" s="1">
        <v>0.05</v>
      </c>
      <c r="G118" s="5">
        <v>0.5</v>
      </c>
      <c r="H118" s="1">
        <v>0.05</v>
      </c>
      <c r="I118" s="1">
        <f t="shared" si="27"/>
        <v>2.0996200000000016</v>
      </c>
      <c r="J118" s="6">
        <v>25</v>
      </c>
      <c r="K118" s="6">
        <v>50</v>
      </c>
      <c r="L118" s="7" t="s">
        <v>0</v>
      </c>
      <c r="M118" s="1">
        <f t="shared" si="14"/>
        <v>2.5000000000000001E-2</v>
      </c>
      <c r="N118" s="1">
        <f t="shared" si="15"/>
        <v>2.5000000000000001E-2</v>
      </c>
      <c r="O118" s="1">
        <f t="shared" si="16"/>
        <v>5.2338000000000005</v>
      </c>
      <c r="P118" s="1">
        <f t="shared" si="17"/>
        <v>0</v>
      </c>
      <c r="Q118" s="1">
        <f t="shared" si="18"/>
        <v>2.5000000000000001E-2</v>
      </c>
      <c r="R118" s="1">
        <f t="shared" si="19"/>
        <v>1.9488000000000003</v>
      </c>
      <c r="S118" s="1">
        <f t="shared" si="20"/>
        <v>1.1477929984779374E-3</v>
      </c>
      <c r="T118" s="1">
        <f t="shared" si="21"/>
        <v>2.3852207001522064E-2</v>
      </c>
      <c r="U118" s="1">
        <f t="shared" si="22"/>
        <v>0.95408828006088253</v>
      </c>
      <c r="V118" s="1">
        <f t="shared" si="23"/>
        <v>0.95408828006088253</v>
      </c>
      <c r="W118" s="1">
        <f t="shared" si="24"/>
        <v>0.95408828006088253</v>
      </c>
      <c r="X118" s="1">
        <v>8.1796346928670535E-3</v>
      </c>
      <c r="Y118" s="1">
        <f t="shared" si="25"/>
        <v>831.23723644078473</v>
      </c>
      <c r="AB118" s="6">
        <v>25.29296875</v>
      </c>
      <c r="AC118" s="6">
        <v>199.90234375</v>
      </c>
    </row>
    <row r="119" spans="2:29" ht="12.75" customHeight="1" x14ac:dyDescent="0.2">
      <c r="B119" s="3" t="s">
        <v>261</v>
      </c>
      <c r="C119" s="4" t="s">
        <v>262</v>
      </c>
      <c r="D119" s="4">
        <v>6.7721064770012163E-3</v>
      </c>
      <c r="E119" s="5">
        <v>0.5</v>
      </c>
      <c r="F119" s="1">
        <v>0.05</v>
      </c>
      <c r="G119" s="5">
        <v>0.5</v>
      </c>
      <c r="H119" s="1">
        <v>0.05</v>
      </c>
      <c r="I119" s="1">
        <f t="shared" si="27"/>
        <v>2.1196200000000016</v>
      </c>
      <c r="J119" s="6">
        <v>25</v>
      </c>
      <c r="K119" s="6">
        <v>50</v>
      </c>
      <c r="L119" s="7" t="s">
        <v>0</v>
      </c>
      <c r="M119" s="1">
        <f t="shared" si="14"/>
        <v>2.5000000000000001E-2</v>
      </c>
      <c r="N119" s="1">
        <f t="shared" si="15"/>
        <v>2.5000000000000001E-2</v>
      </c>
      <c r="O119" s="1">
        <f t="shared" si="16"/>
        <v>5.2338000000000005</v>
      </c>
      <c r="P119" s="1">
        <f t="shared" si="17"/>
        <v>0</v>
      </c>
      <c r="Q119" s="1">
        <f t="shared" si="18"/>
        <v>2.5000000000000001E-2</v>
      </c>
      <c r="R119" s="1">
        <f t="shared" si="19"/>
        <v>1.9488000000000003</v>
      </c>
      <c r="S119" s="1">
        <f t="shared" si="20"/>
        <v>1.3000000000000095E-3</v>
      </c>
      <c r="T119" s="1">
        <f t="shared" si="21"/>
        <v>2.3699999999999992E-2</v>
      </c>
      <c r="U119" s="1">
        <f t="shared" si="22"/>
        <v>0.94799999999999962</v>
      </c>
      <c r="V119" s="1">
        <f t="shared" si="23"/>
        <v>0.94799999999999962</v>
      </c>
      <c r="W119" s="1">
        <f t="shared" si="24"/>
        <v>0.94799999999999962</v>
      </c>
      <c r="X119" s="1">
        <v>8.1796346928670535E-3</v>
      </c>
      <c r="Y119" s="1">
        <f t="shared" si="25"/>
        <v>729.2307692307636</v>
      </c>
      <c r="AB119" s="6">
        <v>25.29296875</v>
      </c>
      <c r="AC119" s="6">
        <v>199.90234375</v>
      </c>
    </row>
    <row r="120" spans="2:29" ht="12.75" customHeight="1" x14ac:dyDescent="0.2">
      <c r="B120" s="3" t="s">
        <v>263</v>
      </c>
      <c r="C120" s="4" t="s">
        <v>264</v>
      </c>
      <c r="D120" s="4">
        <v>6.8307870315038599E-3</v>
      </c>
      <c r="E120" s="5">
        <v>0.5</v>
      </c>
      <c r="F120" s="1">
        <v>0.05</v>
      </c>
      <c r="G120" s="5">
        <v>0.5</v>
      </c>
      <c r="H120" s="1">
        <v>0.05</v>
      </c>
      <c r="I120" s="1">
        <f>0.02+I119</f>
        <v>2.1396200000000016</v>
      </c>
      <c r="J120" s="6">
        <v>25</v>
      </c>
      <c r="K120" s="6">
        <v>50</v>
      </c>
      <c r="L120" s="7" t="s">
        <v>0</v>
      </c>
      <c r="M120" s="1">
        <f t="shared" si="14"/>
        <v>2.5000000000000001E-2</v>
      </c>
      <c r="N120" s="1">
        <f t="shared" si="15"/>
        <v>2.5000000000000001E-2</v>
      </c>
      <c r="O120" s="1">
        <f t="shared" si="16"/>
        <v>5.2338000000000005</v>
      </c>
      <c r="P120" s="1">
        <f t="shared" si="17"/>
        <v>0</v>
      </c>
      <c r="Q120" s="1">
        <f t="shared" si="18"/>
        <v>2.5000000000000001E-2</v>
      </c>
      <c r="R120" s="1">
        <f t="shared" si="19"/>
        <v>1.9488000000000003</v>
      </c>
      <c r="S120" s="1">
        <f t="shared" si="20"/>
        <v>1.4522070015220781E-3</v>
      </c>
      <c r="T120" s="1">
        <f t="shared" si="21"/>
        <v>2.3547792998477923E-2</v>
      </c>
      <c r="U120" s="1">
        <f t="shared" si="22"/>
        <v>0.94191171993911693</v>
      </c>
      <c r="V120" s="1">
        <f t="shared" si="23"/>
        <v>0.94191171993911693</v>
      </c>
      <c r="W120" s="1">
        <f t="shared" si="24"/>
        <v>0.94191171993911693</v>
      </c>
      <c r="X120" s="1">
        <v>6.1826535666789084E-3</v>
      </c>
      <c r="Y120" s="1">
        <f t="shared" si="25"/>
        <v>648.60706424902662</v>
      </c>
      <c r="AB120" s="6">
        <v>25.29296875</v>
      </c>
      <c r="AC120" s="6">
        <v>199.90234375</v>
      </c>
    </row>
    <row r="121" spans="2:29" ht="12.75" customHeight="1" x14ac:dyDescent="0.2">
      <c r="B121" s="3" t="s">
        <v>265</v>
      </c>
      <c r="C121" s="4" t="s">
        <v>266</v>
      </c>
      <c r="D121" s="4">
        <v>6.8894675932824612E-3</v>
      </c>
      <c r="E121" s="5">
        <v>0.5</v>
      </c>
      <c r="F121" s="1">
        <v>0.05</v>
      </c>
      <c r="G121" s="5">
        <v>0.5</v>
      </c>
      <c r="H121" s="1">
        <v>0.05</v>
      </c>
      <c r="I121" s="1">
        <f t="shared" ref="I121:I137" si="28">0.02+I120</f>
        <v>2.1596200000000016</v>
      </c>
      <c r="J121" s="6">
        <v>25</v>
      </c>
      <c r="K121" s="6">
        <v>50</v>
      </c>
      <c r="L121" s="7" t="s">
        <v>0</v>
      </c>
      <c r="M121" s="1">
        <f t="shared" si="14"/>
        <v>2.5000000000000001E-2</v>
      </c>
      <c r="N121" s="1">
        <f t="shared" si="15"/>
        <v>2.5000000000000001E-2</v>
      </c>
      <c r="O121" s="1">
        <f t="shared" si="16"/>
        <v>5.2338000000000005</v>
      </c>
      <c r="P121" s="1">
        <f t="shared" si="17"/>
        <v>0</v>
      </c>
      <c r="Q121" s="1">
        <f t="shared" si="18"/>
        <v>2.5000000000000001E-2</v>
      </c>
      <c r="R121" s="1">
        <f t="shared" si="19"/>
        <v>1.9488000000000003</v>
      </c>
      <c r="S121" s="1">
        <f t="shared" si="20"/>
        <v>1.6044140030441502E-3</v>
      </c>
      <c r="T121" s="1">
        <f t="shared" si="21"/>
        <v>2.3395585996955851E-2</v>
      </c>
      <c r="U121" s="1">
        <f t="shared" si="22"/>
        <v>0.93582343987823402</v>
      </c>
      <c r="V121" s="1">
        <f t="shared" si="23"/>
        <v>0.93582343987823402</v>
      </c>
      <c r="W121" s="1">
        <f t="shared" si="24"/>
        <v>0.93582343987823402</v>
      </c>
      <c r="X121" s="1">
        <v>6.1826535666789084E-3</v>
      </c>
      <c r="Y121" s="1">
        <f t="shared" si="25"/>
        <v>583.28052366947713</v>
      </c>
      <c r="AB121" s="6">
        <v>25.29296875</v>
      </c>
      <c r="AC121" s="6">
        <v>199.90234375</v>
      </c>
    </row>
    <row r="122" spans="2:29" ht="12.75" customHeight="1" x14ac:dyDescent="0.2">
      <c r="B122" s="3" t="s">
        <v>267</v>
      </c>
      <c r="C122" s="4" t="s">
        <v>268</v>
      </c>
      <c r="D122" s="4">
        <v>6.9481481477851048E-3</v>
      </c>
      <c r="E122" s="5">
        <v>0.5</v>
      </c>
      <c r="F122" s="1">
        <v>0.05</v>
      </c>
      <c r="G122" s="5">
        <v>0.5</v>
      </c>
      <c r="H122" s="1">
        <v>0.05</v>
      </c>
      <c r="I122" s="1">
        <f t="shared" si="28"/>
        <v>2.1796200000000017</v>
      </c>
      <c r="J122" s="6">
        <v>25</v>
      </c>
      <c r="K122" s="6">
        <v>50</v>
      </c>
      <c r="L122" s="7" t="s">
        <v>0</v>
      </c>
      <c r="M122" s="1">
        <f t="shared" si="14"/>
        <v>2.5000000000000001E-2</v>
      </c>
      <c r="N122" s="1">
        <f t="shared" si="15"/>
        <v>2.5000000000000001E-2</v>
      </c>
      <c r="O122" s="1">
        <f t="shared" si="16"/>
        <v>5.2338000000000005</v>
      </c>
      <c r="P122" s="1">
        <f t="shared" si="17"/>
        <v>0</v>
      </c>
      <c r="Q122" s="1">
        <f t="shared" si="18"/>
        <v>2.5000000000000001E-2</v>
      </c>
      <c r="R122" s="1">
        <f t="shared" si="19"/>
        <v>1.9488000000000003</v>
      </c>
      <c r="S122" s="1">
        <f t="shared" si="20"/>
        <v>1.7566210045662188E-3</v>
      </c>
      <c r="T122" s="1">
        <f t="shared" si="21"/>
        <v>2.3243378995433783E-2</v>
      </c>
      <c r="U122" s="1">
        <f t="shared" si="22"/>
        <v>0.92973515981735122</v>
      </c>
      <c r="V122" s="1">
        <f t="shared" si="23"/>
        <v>0.92973515981735122</v>
      </c>
      <c r="W122" s="1">
        <f t="shared" si="24"/>
        <v>0.92973515981735122</v>
      </c>
      <c r="X122" s="1">
        <v>8.1796346928670535E-3</v>
      </c>
      <c r="Y122" s="1">
        <f t="shared" si="25"/>
        <v>529.27475955289549</v>
      </c>
      <c r="AB122" s="6">
        <v>25.29296875</v>
      </c>
      <c r="AC122" s="6">
        <v>199.90234375</v>
      </c>
    </row>
    <row r="123" spans="2:29" ht="12.75" customHeight="1" x14ac:dyDescent="0.2">
      <c r="B123" s="3" t="s">
        <v>269</v>
      </c>
      <c r="C123" s="4" t="s">
        <v>270</v>
      </c>
      <c r="D123" s="4">
        <v>7.0068287022877485E-3</v>
      </c>
      <c r="E123" s="5">
        <v>0.5</v>
      </c>
      <c r="F123" s="1">
        <v>0.05</v>
      </c>
      <c r="G123" s="5">
        <v>0.5</v>
      </c>
      <c r="H123" s="1">
        <v>0.05</v>
      </c>
      <c r="I123" s="1">
        <f t="shared" si="28"/>
        <v>2.1996200000000017</v>
      </c>
      <c r="J123" s="6">
        <v>25</v>
      </c>
      <c r="K123" s="6">
        <v>50</v>
      </c>
      <c r="L123" s="7" t="s">
        <v>0</v>
      </c>
      <c r="M123" s="1">
        <f t="shared" si="14"/>
        <v>2.5000000000000001E-2</v>
      </c>
      <c r="N123" s="1">
        <f t="shared" si="15"/>
        <v>2.5000000000000001E-2</v>
      </c>
      <c r="O123" s="1">
        <f t="shared" si="16"/>
        <v>5.2338000000000005</v>
      </c>
      <c r="P123" s="1">
        <f t="shared" si="17"/>
        <v>0</v>
      </c>
      <c r="Q123" s="1">
        <f t="shared" si="18"/>
        <v>2.5000000000000001E-2</v>
      </c>
      <c r="R123" s="1">
        <f t="shared" si="19"/>
        <v>1.9488000000000003</v>
      </c>
      <c r="S123" s="1">
        <f t="shared" si="20"/>
        <v>1.9088280060882909E-3</v>
      </c>
      <c r="T123" s="1">
        <f t="shared" si="21"/>
        <v>2.309117199391171E-2</v>
      </c>
      <c r="U123" s="1">
        <f t="shared" si="22"/>
        <v>0.92364687975646842</v>
      </c>
      <c r="V123" s="1">
        <f t="shared" si="23"/>
        <v>0.92364687975646842</v>
      </c>
      <c r="W123" s="1">
        <f t="shared" si="24"/>
        <v>0.92364687975646842</v>
      </c>
      <c r="X123" s="1">
        <v>8.1796346928670535E-3</v>
      </c>
      <c r="Y123" s="1">
        <f t="shared" si="25"/>
        <v>483.88166812853547</v>
      </c>
      <c r="AB123" s="6">
        <v>25.29296875</v>
      </c>
      <c r="AC123" s="6">
        <v>199.90234375</v>
      </c>
    </row>
    <row r="124" spans="2:29" ht="12.75" customHeight="1" x14ac:dyDescent="0.2">
      <c r="B124" s="3" t="s">
        <v>271</v>
      </c>
      <c r="C124" s="4" t="s">
        <v>272</v>
      </c>
      <c r="D124" s="4">
        <v>7.0656944444635883E-3</v>
      </c>
      <c r="E124" s="5">
        <v>0.5</v>
      </c>
      <c r="F124" s="1">
        <v>0.05</v>
      </c>
      <c r="G124" s="5">
        <v>0.5</v>
      </c>
      <c r="H124" s="1">
        <v>0.05</v>
      </c>
      <c r="I124" s="1">
        <f t="shared" si="28"/>
        <v>2.2196200000000017</v>
      </c>
      <c r="J124" s="6">
        <v>25</v>
      </c>
      <c r="K124" s="6">
        <v>50</v>
      </c>
      <c r="L124" s="7" t="s">
        <v>0</v>
      </c>
      <c r="M124" s="1">
        <f t="shared" si="14"/>
        <v>2.5000000000000001E-2</v>
      </c>
      <c r="N124" s="1">
        <f t="shared" si="15"/>
        <v>2.5000000000000001E-2</v>
      </c>
      <c r="O124" s="1">
        <f t="shared" si="16"/>
        <v>5.2338000000000005</v>
      </c>
      <c r="P124" s="1">
        <f t="shared" si="17"/>
        <v>0</v>
      </c>
      <c r="Q124" s="1">
        <f t="shared" si="18"/>
        <v>2.5000000000000001E-2</v>
      </c>
      <c r="R124" s="1">
        <f t="shared" si="19"/>
        <v>1.9488000000000003</v>
      </c>
      <c r="S124" s="1">
        <f t="shared" si="20"/>
        <v>2.0610350076103595E-3</v>
      </c>
      <c r="T124" s="1">
        <f t="shared" si="21"/>
        <v>2.2938964992389642E-2</v>
      </c>
      <c r="U124" s="1">
        <f t="shared" si="22"/>
        <v>0.91755859969558562</v>
      </c>
      <c r="V124" s="1">
        <f t="shared" si="23"/>
        <v>0.91755859969558562</v>
      </c>
      <c r="W124" s="1">
        <f t="shared" si="24"/>
        <v>0.91755859969558562</v>
      </c>
      <c r="X124" s="1">
        <v>8.1796346928670535E-3</v>
      </c>
      <c r="Y124" s="1">
        <f t="shared" si="25"/>
        <v>445.19311719961377</v>
      </c>
      <c r="AB124" s="6">
        <v>25.29296875</v>
      </c>
      <c r="AC124" s="6">
        <v>199.90234375</v>
      </c>
    </row>
    <row r="125" spans="2:29" ht="12.75" customHeight="1" x14ac:dyDescent="0.2">
      <c r="B125" s="3" t="s">
        <v>273</v>
      </c>
      <c r="C125" s="4" t="s">
        <v>274</v>
      </c>
      <c r="D125" s="4">
        <v>7.1193171243066899E-3</v>
      </c>
      <c r="E125" s="5">
        <v>0.5</v>
      </c>
      <c r="F125" s="1">
        <v>0.05</v>
      </c>
      <c r="G125" s="5">
        <v>0.5</v>
      </c>
      <c r="H125" s="1">
        <v>0.05</v>
      </c>
      <c r="I125" s="1">
        <f t="shared" si="28"/>
        <v>2.2396200000000017</v>
      </c>
      <c r="J125" s="6">
        <v>25</v>
      </c>
      <c r="K125" s="6">
        <v>50</v>
      </c>
      <c r="L125" s="7" t="s">
        <v>0</v>
      </c>
      <c r="M125" s="1">
        <f t="shared" si="14"/>
        <v>2.5000000000000001E-2</v>
      </c>
      <c r="N125" s="1">
        <f t="shared" si="15"/>
        <v>2.5000000000000001E-2</v>
      </c>
      <c r="O125" s="1">
        <f t="shared" si="16"/>
        <v>5.2338000000000005</v>
      </c>
      <c r="P125" s="1">
        <f t="shared" si="17"/>
        <v>0</v>
      </c>
      <c r="Q125" s="1">
        <f t="shared" si="18"/>
        <v>2.5000000000000001E-2</v>
      </c>
      <c r="R125" s="1">
        <f t="shared" si="19"/>
        <v>1.9488000000000003</v>
      </c>
      <c r="S125" s="1">
        <f t="shared" si="20"/>
        <v>2.2132420091324281E-3</v>
      </c>
      <c r="T125" s="1">
        <f t="shared" si="21"/>
        <v>2.2786757990867573E-2</v>
      </c>
      <c r="U125" s="1">
        <f t="shared" si="22"/>
        <v>0.91147031963470293</v>
      </c>
      <c r="V125" s="1">
        <f t="shared" si="23"/>
        <v>0.91147031963470293</v>
      </c>
      <c r="W125" s="1">
        <f t="shared" si="24"/>
        <v>0.91147031963470293</v>
      </c>
      <c r="X125" s="1">
        <v>8.1796346928670535E-3</v>
      </c>
      <c r="Y125" s="1">
        <f t="shared" si="25"/>
        <v>411.82587167319832</v>
      </c>
      <c r="AB125" s="6">
        <v>25.29296875</v>
      </c>
      <c r="AC125" s="6">
        <v>199.90234375</v>
      </c>
    </row>
    <row r="126" spans="2:29" ht="12.75" customHeight="1" x14ac:dyDescent="0.2">
      <c r="B126" s="3" t="s">
        <v>275</v>
      </c>
      <c r="C126" s="4" t="s">
        <v>276</v>
      </c>
      <c r="D126" s="4">
        <v>7.1789004578022286E-3</v>
      </c>
      <c r="E126" s="5">
        <v>0.5</v>
      </c>
      <c r="F126" s="1">
        <v>0.05</v>
      </c>
      <c r="G126" s="5">
        <v>0.5</v>
      </c>
      <c r="H126" s="1">
        <v>0.05</v>
      </c>
      <c r="I126" s="1">
        <f t="shared" si="28"/>
        <v>2.2596200000000017</v>
      </c>
      <c r="J126" s="6">
        <v>25</v>
      </c>
      <c r="K126" s="6">
        <v>50</v>
      </c>
      <c r="L126" s="7" t="s">
        <v>0</v>
      </c>
      <c r="M126" s="1">
        <f t="shared" si="14"/>
        <v>2.5000000000000001E-2</v>
      </c>
      <c r="N126" s="1">
        <f t="shared" si="15"/>
        <v>2.5000000000000001E-2</v>
      </c>
      <c r="O126" s="1">
        <f t="shared" si="16"/>
        <v>5.2338000000000005</v>
      </c>
      <c r="P126" s="1">
        <f t="shared" si="17"/>
        <v>0</v>
      </c>
      <c r="Q126" s="1">
        <f t="shared" si="18"/>
        <v>2.5000000000000001E-2</v>
      </c>
      <c r="R126" s="1">
        <f t="shared" si="19"/>
        <v>1.9488000000000003</v>
      </c>
      <c r="S126" s="1">
        <f t="shared" si="20"/>
        <v>2.3654490106545002E-3</v>
      </c>
      <c r="T126" s="1">
        <f t="shared" si="21"/>
        <v>2.2634550989345501E-2</v>
      </c>
      <c r="U126" s="1">
        <f t="shared" si="22"/>
        <v>0.90538203957382002</v>
      </c>
      <c r="V126" s="1">
        <f t="shared" si="23"/>
        <v>0.90538203957382002</v>
      </c>
      <c r="W126" s="1">
        <f t="shared" si="24"/>
        <v>0.90538203957382002</v>
      </c>
      <c r="X126" s="1">
        <v>8.1796346928670535E-3</v>
      </c>
      <c r="Y126" s="1">
        <f t="shared" si="25"/>
        <v>382.75271861527392</v>
      </c>
      <c r="AB126" s="6">
        <v>25.29296875</v>
      </c>
      <c r="AC126" s="6">
        <v>199.90234375</v>
      </c>
    </row>
    <row r="127" spans="2:29" ht="12.75" customHeight="1" x14ac:dyDescent="0.2">
      <c r="B127" s="3" t="s">
        <v>277</v>
      </c>
      <c r="C127" s="4" t="s">
        <v>278</v>
      </c>
      <c r="D127" s="4">
        <v>7.2384837912977673E-3</v>
      </c>
      <c r="E127" s="5">
        <v>0.5</v>
      </c>
      <c r="F127" s="1">
        <v>0.05</v>
      </c>
      <c r="G127" s="5">
        <v>0.5</v>
      </c>
      <c r="H127" s="1">
        <v>0.05</v>
      </c>
      <c r="I127" s="1">
        <f t="shared" si="28"/>
        <v>2.2796200000000018</v>
      </c>
      <c r="J127" s="6">
        <v>25</v>
      </c>
      <c r="K127" s="6">
        <v>50</v>
      </c>
      <c r="L127" s="7" t="s">
        <v>0</v>
      </c>
      <c r="M127" s="1">
        <f t="shared" si="14"/>
        <v>2.5000000000000001E-2</v>
      </c>
      <c r="N127" s="1">
        <f t="shared" si="15"/>
        <v>2.5000000000000001E-2</v>
      </c>
      <c r="O127" s="1">
        <f t="shared" si="16"/>
        <v>5.2338000000000005</v>
      </c>
      <c r="P127" s="1">
        <f t="shared" si="17"/>
        <v>0</v>
      </c>
      <c r="Q127" s="1">
        <f t="shared" si="18"/>
        <v>2.5000000000000001E-2</v>
      </c>
      <c r="R127" s="1">
        <f t="shared" si="19"/>
        <v>1.9488000000000003</v>
      </c>
      <c r="S127" s="1">
        <f t="shared" si="20"/>
        <v>2.5176560121765688E-3</v>
      </c>
      <c r="T127" s="1">
        <f t="shared" si="21"/>
        <v>2.2482343987823433E-2</v>
      </c>
      <c r="U127" s="1">
        <f t="shared" si="22"/>
        <v>0.89929375951293722</v>
      </c>
      <c r="V127" s="1">
        <f t="shared" si="23"/>
        <v>0.89929375951293722</v>
      </c>
      <c r="W127" s="1">
        <f t="shared" si="24"/>
        <v>0.89929375951293722</v>
      </c>
      <c r="X127" s="1">
        <v>8.1796346928670535E-3</v>
      </c>
      <c r="Y127" s="1">
        <f t="shared" si="25"/>
        <v>357.19484916268527</v>
      </c>
      <c r="AB127" s="6">
        <v>25.29296875</v>
      </c>
      <c r="AC127" s="6">
        <v>199.90234375</v>
      </c>
    </row>
    <row r="128" spans="2:29" ht="12.75" customHeight="1" x14ac:dyDescent="0.2">
      <c r="B128" s="3" t="s">
        <v>279</v>
      </c>
      <c r="C128" s="4" t="s">
        <v>280</v>
      </c>
      <c r="D128" s="4">
        <v>7.2921064784168266E-3</v>
      </c>
      <c r="E128" s="5">
        <v>0.5</v>
      </c>
      <c r="F128" s="1">
        <v>0.05</v>
      </c>
      <c r="G128" s="5">
        <v>0.5</v>
      </c>
      <c r="H128" s="1">
        <v>0.05</v>
      </c>
      <c r="I128" s="1">
        <f t="shared" si="28"/>
        <v>2.2996200000000018</v>
      </c>
      <c r="J128" s="6">
        <v>25</v>
      </c>
      <c r="K128" s="6">
        <v>50</v>
      </c>
      <c r="L128" s="7" t="s">
        <v>0</v>
      </c>
      <c r="M128" s="1">
        <f t="shared" si="14"/>
        <v>2.5000000000000001E-2</v>
      </c>
      <c r="N128" s="1">
        <f t="shared" si="15"/>
        <v>2.5000000000000001E-2</v>
      </c>
      <c r="O128" s="1">
        <f t="shared" si="16"/>
        <v>5.2338000000000005</v>
      </c>
      <c r="P128" s="1">
        <f t="shared" si="17"/>
        <v>0</v>
      </c>
      <c r="Q128" s="1">
        <f t="shared" si="18"/>
        <v>2.5000000000000001E-2</v>
      </c>
      <c r="R128" s="1">
        <f t="shared" si="19"/>
        <v>1.9488000000000003</v>
      </c>
      <c r="S128" s="1">
        <f t="shared" si="20"/>
        <v>2.6698630136986409E-3</v>
      </c>
      <c r="T128" s="1">
        <f t="shared" si="21"/>
        <v>2.233013698630136E-2</v>
      </c>
      <c r="U128" s="1">
        <f t="shared" si="22"/>
        <v>0.89320547945205442</v>
      </c>
      <c r="V128" s="1">
        <f t="shared" si="23"/>
        <v>0.89320547945205442</v>
      </c>
      <c r="W128" s="1">
        <f t="shared" si="24"/>
        <v>0.89320547945205442</v>
      </c>
      <c r="X128" s="1">
        <v>8.1796346928670535E-3</v>
      </c>
      <c r="Y128" s="1">
        <f t="shared" si="25"/>
        <v>334.55105182144541</v>
      </c>
      <c r="AB128" s="6">
        <v>25.29296875</v>
      </c>
      <c r="AC128" s="6">
        <v>199.90234375</v>
      </c>
    </row>
    <row r="129" spans="2:29" ht="12.75" customHeight="1" x14ac:dyDescent="0.2">
      <c r="B129" s="3" t="s">
        <v>281</v>
      </c>
      <c r="C129" s="4" t="s">
        <v>282</v>
      </c>
      <c r="D129" s="4">
        <v>7.3516898119123653E-3</v>
      </c>
      <c r="E129" s="5">
        <v>0.5</v>
      </c>
      <c r="F129" s="1">
        <v>0.05</v>
      </c>
      <c r="G129" s="5">
        <v>0.5</v>
      </c>
      <c r="H129" s="1">
        <v>0.05</v>
      </c>
      <c r="I129" s="1">
        <f t="shared" si="28"/>
        <v>2.3196200000000018</v>
      </c>
      <c r="J129" s="6">
        <v>25</v>
      </c>
      <c r="K129" s="6">
        <v>50</v>
      </c>
      <c r="L129" s="7" t="s">
        <v>0</v>
      </c>
      <c r="M129" s="1">
        <f t="shared" si="14"/>
        <v>2.5000000000000001E-2</v>
      </c>
      <c r="N129" s="1">
        <f t="shared" si="15"/>
        <v>2.5000000000000001E-2</v>
      </c>
      <c r="O129" s="1">
        <f t="shared" si="16"/>
        <v>5.2338000000000005</v>
      </c>
      <c r="P129" s="1">
        <f t="shared" si="17"/>
        <v>0</v>
      </c>
      <c r="Q129" s="1">
        <f t="shared" si="18"/>
        <v>2.5000000000000001E-2</v>
      </c>
      <c r="R129" s="1">
        <f t="shared" si="19"/>
        <v>1.9488000000000003</v>
      </c>
      <c r="S129" s="1">
        <f t="shared" si="20"/>
        <v>2.8220700152207095E-3</v>
      </c>
      <c r="T129" s="1">
        <f t="shared" si="21"/>
        <v>2.2177929984779292E-2</v>
      </c>
      <c r="U129" s="1">
        <f t="shared" si="22"/>
        <v>0.88711719939117162</v>
      </c>
      <c r="V129" s="1">
        <f t="shared" si="23"/>
        <v>0.88711719939117162</v>
      </c>
      <c r="W129" s="1">
        <f t="shared" si="24"/>
        <v>0.88711719939117162</v>
      </c>
      <c r="X129" s="1">
        <v>8.1796346928670535E-3</v>
      </c>
      <c r="Y129" s="1">
        <f t="shared" si="25"/>
        <v>314.34981931934516</v>
      </c>
      <c r="AB129" s="6">
        <v>25.390625</v>
      </c>
      <c r="AC129" s="6">
        <v>199.90234375</v>
      </c>
    </row>
    <row r="130" spans="2:29" ht="12.75" customHeight="1" x14ac:dyDescent="0.2">
      <c r="B130" s="3" t="s">
        <v>283</v>
      </c>
      <c r="C130" s="4" t="s">
        <v>284</v>
      </c>
      <c r="D130" s="4">
        <v>7.4112731454079039E-3</v>
      </c>
      <c r="E130" s="5">
        <v>0.5</v>
      </c>
      <c r="F130" s="1">
        <v>0.05</v>
      </c>
      <c r="G130" s="5">
        <v>0.5</v>
      </c>
      <c r="H130" s="1">
        <v>0.05</v>
      </c>
      <c r="I130" s="1">
        <f t="shared" si="28"/>
        <v>2.3396200000000018</v>
      </c>
      <c r="J130" s="6">
        <v>25</v>
      </c>
      <c r="K130" s="6">
        <v>50</v>
      </c>
      <c r="L130" s="7" t="s">
        <v>0</v>
      </c>
      <c r="M130" s="1">
        <f t="shared" ref="M130:M193" si="29">IF(ISNUMBER(E130),IF(E130+G130=0,0,(E130/(E130+G130))*F130),"")</f>
        <v>2.5000000000000001E-2</v>
      </c>
      <c r="N130" s="1">
        <f t="shared" ref="N130:N193" si="30">IF(ISNUMBER(G130),IF(E130+G130=0,0,(G130/(E130+G130))*H130),"")</f>
        <v>2.5000000000000001E-2</v>
      </c>
      <c r="O130" s="1">
        <f t="shared" ref="O130:O193" si="31">IF(ISNUMBER(J130),0.195*(1+0.0184*(J130-21))*M130*1000,"")</f>
        <v>5.2338000000000005</v>
      </c>
      <c r="P130" s="1">
        <f t="shared" ref="P130:P193" si="32">IF(ISNUMBER(M130),IF(M130&gt;=N130,M130-N130,0),"")</f>
        <v>0</v>
      </c>
      <c r="Q130" s="1">
        <f t="shared" ref="Q130:Q193" si="33">IF(ISNUMBER(M130),IF(M130&gt;=N130,N130,M130),"")</f>
        <v>2.5000000000000001E-2</v>
      </c>
      <c r="R130" s="1">
        <f t="shared" ref="R130:R193" si="34">IF(ISNUMBER(M130),((0.195*(1+(0.0184*(J130-21)))*P130)+(0.07*(1+(0.0284*(J130-21)))*Q130))*1000,"")</f>
        <v>1.9488000000000003</v>
      </c>
      <c r="S130" s="1">
        <f t="shared" ref="S130:S193" si="35">IF(ISNUMBER(M130),IF(O130-R130=0,0,((P130-M130)*(O130-I130)/(O130-R130))+M130),"")</f>
        <v>2.9742770167427816E-3</v>
      </c>
      <c r="T130" s="1">
        <f t="shared" ref="T130:T193" si="36">IF(ISNUMBER(R130),IF(O130-R130=0,0,Q130*(O130-I130)/(O130-R130)),"")</f>
        <v>2.202572298325722E-2</v>
      </c>
      <c r="U130" s="1">
        <f t="shared" ref="U130:U193" si="37">IF(ISNUMBER(M130),IF(M130=0,0,((M130-S130)/M130)),"")</f>
        <v>0.88102891933028871</v>
      </c>
      <c r="V130" s="1">
        <f t="shared" ref="V130:V193" si="38">IF(ISNUMBER(U130),IF(U130&lt;1,U130,1),"")</f>
        <v>0.88102891933028871</v>
      </c>
      <c r="W130" s="1">
        <f t="shared" ref="W130:W193" si="39">IF(ISNUMBER(Q130),IF(Q130=0,0,T130/Q130),"")</f>
        <v>0.88102891933028871</v>
      </c>
      <c r="X130" s="1">
        <v>8.1796346928670535E-3</v>
      </c>
      <c r="Y130" s="1">
        <f t="shared" ref="Y130:Y193" si="40">IF(ISNUMBER(M130),IF(M130*S130=0,0,(M130-S130)/(M130*S130)),"")</f>
        <v>296.21616089248113</v>
      </c>
      <c r="AB130" s="6">
        <v>25.390625</v>
      </c>
      <c r="AC130" s="6">
        <v>199.90234375</v>
      </c>
    </row>
    <row r="131" spans="2:29" ht="12.75" customHeight="1" x14ac:dyDescent="0.2">
      <c r="B131" s="3" t="s">
        <v>285</v>
      </c>
      <c r="C131" s="4" t="s">
        <v>286</v>
      </c>
      <c r="D131" s="4">
        <v>7.4708564789034426E-3</v>
      </c>
      <c r="E131" s="5">
        <v>0.5</v>
      </c>
      <c r="F131" s="1">
        <v>0.05</v>
      </c>
      <c r="G131" s="5">
        <v>0.5</v>
      </c>
      <c r="H131" s="1">
        <v>0.05</v>
      </c>
      <c r="I131" s="1">
        <f t="shared" si="28"/>
        <v>2.3596200000000018</v>
      </c>
      <c r="J131" s="6">
        <v>25</v>
      </c>
      <c r="K131" s="6">
        <v>50</v>
      </c>
      <c r="L131" s="7" t="s">
        <v>0</v>
      </c>
      <c r="M131" s="1">
        <f t="shared" si="29"/>
        <v>2.5000000000000001E-2</v>
      </c>
      <c r="N131" s="1">
        <f t="shared" si="30"/>
        <v>2.5000000000000001E-2</v>
      </c>
      <c r="O131" s="1">
        <f t="shared" si="31"/>
        <v>5.2338000000000005</v>
      </c>
      <c r="P131" s="1">
        <f t="shared" si="32"/>
        <v>0</v>
      </c>
      <c r="Q131" s="1">
        <f t="shared" si="33"/>
        <v>2.5000000000000001E-2</v>
      </c>
      <c r="R131" s="1">
        <f t="shared" si="34"/>
        <v>1.9488000000000003</v>
      </c>
      <c r="S131" s="1">
        <f t="shared" si="35"/>
        <v>3.1264840182648503E-3</v>
      </c>
      <c r="T131" s="1">
        <f t="shared" si="36"/>
        <v>2.1873515981735151E-2</v>
      </c>
      <c r="U131" s="1">
        <f t="shared" si="37"/>
        <v>0.87494063926940602</v>
      </c>
      <c r="V131" s="1">
        <f t="shared" si="38"/>
        <v>0.87494063926940602</v>
      </c>
      <c r="W131" s="1">
        <f t="shared" si="39"/>
        <v>0.87494063926940602</v>
      </c>
      <c r="X131" s="1">
        <v>8.1796346928670535E-3</v>
      </c>
      <c r="Y131" s="1">
        <f t="shared" si="40"/>
        <v>279.84810866072627</v>
      </c>
      <c r="AB131" s="6">
        <v>25.390625</v>
      </c>
      <c r="AC131" s="6">
        <v>199.90234375</v>
      </c>
    </row>
    <row r="132" spans="2:29" ht="12.75" customHeight="1" x14ac:dyDescent="0.2">
      <c r="B132" s="3" t="s">
        <v>287</v>
      </c>
      <c r="C132" s="4" t="s">
        <v>288</v>
      </c>
      <c r="D132" s="4">
        <v>7.5244791660225019E-3</v>
      </c>
      <c r="E132" s="5">
        <v>0.5</v>
      </c>
      <c r="F132" s="1">
        <v>0.05</v>
      </c>
      <c r="G132" s="5">
        <v>0.5</v>
      </c>
      <c r="H132" s="1">
        <v>0.05</v>
      </c>
      <c r="I132" s="1">
        <f t="shared" si="28"/>
        <v>2.3796200000000018</v>
      </c>
      <c r="J132" s="6">
        <v>25</v>
      </c>
      <c r="K132" s="6">
        <v>50</v>
      </c>
      <c r="L132" s="7" t="s">
        <v>0</v>
      </c>
      <c r="M132" s="1">
        <f t="shared" si="29"/>
        <v>2.5000000000000001E-2</v>
      </c>
      <c r="N132" s="1">
        <f t="shared" si="30"/>
        <v>2.5000000000000001E-2</v>
      </c>
      <c r="O132" s="1">
        <f t="shared" si="31"/>
        <v>5.2338000000000005</v>
      </c>
      <c r="P132" s="1">
        <f t="shared" si="32"/>
        <v>0</v>
      </c>
      <c r="Q132" s="1">
        <f t="shared" si="33"/>
        <v>2.5000000000000001E-2</v>
      </c>
      <c r="R132" s="1">
        <f t="shared" si="34"/>
        <v>1.9488000000000003</v>
      </c>
      <c r="S132" s="1">
        <f t="shared" si="35"/>
        <v>3.2786910197869189E-3</v>
      </c>
      <c r="T132" s="1">
        <f t="shared" si="36"/>
        <v>2.1721308980213083E-2</v>
      </c>
      <c r="U132" s="1">
        <f t="shared" si="37"/>
        <v>0.86885235920852322</v>
      </c>
      <c r="V132" s="1">
        <f t="shared" si="38"/>
        <v>0.86885235920852322</v>
      </c>
      <c r="W132" s="1">
        <f t="shared" si="39"/>
        <v>0.86885235920852322</v>
      </c>
      <c r="X132" s="1">
        <v>8.1796346928670535E-3</v>
      </c>
      <c r="Y132" s="1">
        <f t="shared" si="40"/>
        <v>264.99976788449851</v>
      </c>
      <c r="AB132" s="6">
        <v>25.29296875</v>
      </c>
      <c r="AC132" s="6">
        <v>199.90234375</v>
      </c>
    </row>
    <row r="133" spans="2:29" ht="12.75" customHeight="1" x14ac:dyDescent="0.2">
      <c r="B133" s="3" t="s">
        <v>289</v>
      </c>
      <c r="C133" s="4" t="s">
        <v>290</v>
      </c>
      <c r="D133" s="4">
        <v>7.5840624995180406E-3</v>
      </c>
      <c r="E133" s="5">
        <v>0.5</v>
      </c>
      <c r="F133" s="1">
        <v>0.05</v>
      </c>
      <c r="G133" s="5">
        <v>0.5</v>
      </c>
      <c r="H133" s="1">
        <v>0.05</v>
      </c>
      <c r="I133" s="1">
        <f>0.02+I132</f>
        <v>2.3996200000000019</v>
      </c>
      <c r="J133" s="6">
        <v>25</v>
      </c>
      <c r="K133" s="6">
        <v>50</v>
      </c>
      <c r="L133" s="7" t="s">
        <v>0</v>
      </c>
      <c r="M133" s="1">
        <f t="shared" si="29"/>
        <v>2.5000000000000001E-2</v>
      </c>
      <c r="N133" s="1">
        <f t="shared" si="30"/>
        <v>2.5000000000000001E-2</v>
      </c>
      <c r="O133" s="1">
        <f t="shared" si="31"/>
        <v>5.2338000000000005</v>
      </c>
      <c r="P133" s="1">
        <f t="shared" si="32"/>
        <v>0</v>
      </c>
      <c r="Q133" s="1">
        <f t="shared" si="33"/>
        <v>2.5000000000000001E-2</v>
      </c>
      <c r="R133" s="1">
        <f t="shared" si="34"/>
        <v>1.9488000000000003</v>
      </c>
      <c r="S133" s="1">
        <f t="shared" si="35"/>
        <v>3.430898021308991E-3</v>
      </c>
      <c r="T133" s="1">
        <f t="shared" si="36"/>
        <v>2.156910197869101E-2</v>
      </c>
      <c r="U133" s="1">
        <f t="shared" si="37"/>
        <v>0.86276407914764042</v>
      </c>
      <c r="V133" s="1">
        <f t="shared" si="38"/>
        <v>0.86276407914764042</v>
      </c>
      <c r="W133" s="1">
        <f t="shared" si="39"/>
        <v>0.86276407914764042</v>
      </c>
      <c r="X133" s="1">
        <v>8.1796346928670535E-3</v>
      </c>
      <c r="Y133" s="1">
        <f t="shared" si="40"/>
        <v>251.46887893172351</v>
      </c>
      <c r="AB133" s="6">
        <v>25.390625</v>
      </c>
      <c r="AC133" s="6">
        <v>199.90234375</v>
      </c>
    </row>
    <row r="134" spans="2:29" ht="12.75" customHeight="1" x14ac:dyDescent="0.2">
      <c r="B134" s="3" t="s">
        <v>291</v>
      </c>
      <c r="C134" s="4" t="s">
        <v>292</v>
      </c>
      <c r="D134" s="4">
        <v>7.6436458330135792E-3</v>
      </c>
      <c r="E134" s="5">
        <v>0.5</v>
      </c>
      <c r="F134" s="1">
        <v>0.05</v>
      </c>
      <c r="G134" s="5">
        <v>0.5</v>
      </c>
      <c r="H134" s="1">
        <v>0.05</v>
      </c>
      <c r="I134" s="1">
        <f t="shared" si="28"/>
        <v>2.4196200000000019</v>
      </c>
      <c r="J134" s="6">
        <v>25</v>
      </c>
      <c r="K134" s="6">
        <v>50</v>
      </c>
      <c r="L134" s="7" t="s">
        <v>0</v>
      </c>
      <c r="M134" s="1">
        <f t="shared" si="29"/>
        <v>2.5000000000000001E-2</v>
      </c>
      <c r="N134" s="1">
        <f t="shared" si="30"/>
        <v>2.5000000000000001E-2</v>
      </c>
      <c r="O134" s="1">
        <f t="shared" si="31"/>
        <v>5.2338000000000005</v>
      </c>
      <c r="P134" s="1">
        <f t="shared" si="32"/>
        <v>0</v>
      </c>
      <c r="Q134" s="1">
        <f t="shared" si="33"/>
        <v>2.5000000000000001E-2</v>
      </c>
      <c r="R134" s="1">
        <f t="shared" si="34"/>
        <v>1.9488000000000003</v>
      </c>
      <c r="S134" s="1">
        <f t="shared" si="35"/>
        <v>3.5831050228310596E-3</v>
      </c>
      <c r="T134" s="1">
        <f t="shared" si="36"/>
        <v>2.1416894977168942E-2</v>
      </c>
      <c r="U134" s="1">
        <f t="shared" si="37"/>
        <v>0.85667579908675762</v>
      </c>
      <c r="V134" s="1">
        <f t="shared" si="38"/>
        <v>0.85667579908675762</v>
      </c>
      <c r="W134" s="1">
        <f t="shared" si="39"/>
        <v>0.85667579908675762</v>
      </c>
      <c r="X134" s="1">
        <v>8.1796346928670535E-3</v>
      </c>
      <c r="Y134" s="1">
        <f t="shared" si="40"/>
        <v>239.08754938192868</v>
      </c>
      <c r="AB134" s="6">
        <v>25.390625</v>
      </c>
      <c r="AC134" s="6">
        <v>199.90234375</v>
      </c>
    </row>
    <row r="135" spans="2:29" ht="12.75" customHeight="1" x14ac:dyDescent="0.2">
      <c r="B135" s="3" t="s">
        <v>293</v>
      </c>
      <c r="C135" s="4" t="s">
        <v>294</v>
      </c>
      <c r="D135" s="4">
        <v>7.6972800889052451E-3</v>
      </c>
      <c r="E135" s="5">
        <v>0.5</v>
      </c>
      <c r="F135" s="1">
        <v>0.05</v>
      </c>
      <c r="G135" s="5">
        <v>0.5</v>
      </c>
      <c r="H135" s="1">
        <v>0.05</v>
      </c>
      <c r="I135" s="1">
        <f t="shared" si="28"/>
        <v>2.4396200000000019</v>
      </c>
      <c r="J135" s="6">
        <v>25</v>
      </c>
      <c r="K135" s="6">
        <v>50</v>
      </c>
      <c r="L135" s="7" t="s">
        <v>0</v>
      </c>
      <c r="M135" s="1">
        <f t="shared" si="29"/>
        <v>2.5000000000000001E-2</v>
      </c>
      <c r="N135" s="1">
        <f t="shared" si="30"/>
        <v>2.5000000000000001E-2</v>
      </c>
      <c r="O135" s="1">
        <f t="shared" si="31"/>
        <v>5.2338000000000005</v>
      </c>
      <c r="P135" s="1">
        <f t="shared" si="32"/>
        <v>0</v>
      </c>
      <c r="Q135" s="1">
        <f t="shared" si="33"/>
        <v>2.5000000000000001E-2</v>
      </c>
      <c r="R135" s="1">
        <f t="shared" si="34"/>
        <v>1.9488000000000003</v>
      </c>
      <c r="S135" s="1">
        <f t="shared" si="35"/>
        <v>3.7353120243531317E-3</v>
      </c>
      <c r="T135" s="1">
        <f t="shared" si="36"/>
        <v>2.126468797564687E-2</v>
      </c>
      <c r="U135" s="1">
        <f t="shared" si="37"/>
        <v>0.85058751902587471</v>
      </c>
      <c r="V135" s="1">
        <f t="shared" si="38"/>
        <v>0.85058751902587471</v>
      </c>
      <c r="W135" s="1">
        <f t="shared" si="39"/>
        <v>0.85058751902587471</v>
      </c>
      <c r="X135" s="1">
        <v>6.1826535666789084E-3</v>
      </c>
      <c r="Y135" s="1">
        <f t="shared" si="40"/>
        <v>227.71525202721895</v>
      </c>
      <c r="AB135" s="6">
        <v>25.390625</v>
      </c>
      <c r="AC135" s="6">
        <v>199.90234375</v>
      </c>
    </row>
    <row r="136" spans="2:29" ht="12.75" customHeight="1" x14ac:dyDescent="0.2">
      <c r="B136" s="3" t="s">
        <v>295</v>
      </c>
      <c r="C136" s="4" t="s">
        <v>296</v>
      </c>
      <c r="D136" s="4">
        <v>7.7568634224007837E-3</v>
      </c>
      <c r="E136" s="5">
        <v>0.5</v>
      </c>
      <c r="F136" s="1">
        <v>0.05</v>
      </c>
      <c r="G136" s="5">
        <v>0.5</v>
      </c>
      <c r="H136" s="1">
        <v>0.05</v>
      </c>
      <c r="I136" s="1">
        <f t="shared" si="28"/>
        <v>2.4596200000000019</v>
      </c>
      <c r="J136" s="6">
        <v>25</v>
      </c>
      <c r="K136" s="6">
        <v>50</v>
      </c>
      <c r="L136" s="7" t="s">
        <v>0</v>
      </c>
      <c r="M136" s="1">
        <f t="shared" si="29"/>
        <v>2.5000000000000001E-2</v>
      </c>
      <c r="N136" s="1">
        <f t="shared" si="30"/>
        <v>2.5000000000000001E-2</v>
      </c>
      <c r="O136" s="1">
        <f t="shared" si="31"/>
        <v>5.2338000000000005</v>
      </c>
      <c r="P136" s="1">
        <f t="shared" si="32"/>
        <v>0</v>
      </c>
      <c r="Q136" s="1">
        <f t="shared" si="33"/>
        <v>2.5000000000000001E-2</v>
      </c>
      <c r="R136" s="1">
        <f t="shared" si="34"/>
        <v>1.9488000000000003</v>
      </c>
      <c r="S136" s="1">
        <f t="shared" si="35"/>
        <v>3.8875190258752003E-3</v>
      </c>
      <c r="T136" s="1">
        <f t="shared" si="36"/>
        <v>2.1112480974124801E-2</v>
      </c>
      <c r="U136" s="1">
        <f t="shared" si="37"/>
        <v>0.84449923896499202</v>
      </c>
      <c r="V136" s="1">
        <f t="shared" si="38"/>
        <v>0.84449923896499202</v>
      </c>
      <c r="W136" s="1">
        <f t="shared" si="39"/>
        <v>0.84449923896499202</v>
      </c>
      <c r="X136" s="1">
        <v>8.1796346928670535E-3</v>
      </c>
      <c r="Y136" s="1">
        <f t="shared" si="40"/>
        <v>217.23346775772222</v>
      </c>
      <c r="AB136" s="6">
        <v>25.390625</v>
      </c>
      <c r="AC136" s="6">
        <v>199.90234375</v>
      </c>
    </row>
    <row r="137" spans="2:29" ht="12.75" customHeight="1" x14ac:dyDescent="0.2">
      <c r="B137" s="3" t="s">
        <v>297</v>
      </c>
      <c r="C137" s="4" t="s">
        <v>298</v>
      </c>
      <c r="D137" s="4">
        <v>7.8164467558963224E-3</v>
      </c>
      <c r="E137" s="5">
        <v>0.5</v>
      </c>
      <c r="F137" s="1">
        <v>0.05</v>
      </c>
      <c r="G137" s="5">
        <v>0.5</v>
      </c>
      <c r="H137" s="1">
        <v>0.05</v>
      </c>
      <c r="I137" s="1">
        <f t="shared" si="28"/>
        <v>2.4796200000000019</v>
      </c>
      <c r="J137" s="6">
        <v>25</v>
      </c>
      <c r="K137" s="6">
        <v>50</v>
      </c>
      <c r="L137" s="7" t="s">
        <v>0</v>
      </c>
      <c r="M137" s="1">
        <f t="shared" si="29"/>
        <v>2.5000000000000001E-2</v>
      </c>
      <c r="N137" s="1">
        <f t="shared" si="30"/>
        <v>2.5000000000000001E-2</v>
      </c>
      <c r="O137" s="1">
        <f t="shared" si="31"/>
        <v>5.2338000000000005</v>
      </c>
      <c r="P137" s="1">
        <f t="shared" si="32"/>
        <v>0</v>
      </c>
      <c r="Q137" s="1">
        <f t="shared" si="33"/>
        <v>2.5000000000000001E-2</v>
      </c>
      <c r="R137" s="1">
        <f t="shared" si="34"/>
        <v>1.9488000000000003</v>
      </c>
      <c r="S137" s="1">
        <f t="shared" si="35"/>
        <v>4.0397260273972724E-3</v>
      </c>
      <c r="T137" s="1">
        <f t="shared" si="36"/>
        <v>2.0960273972602729E-2</v>
      </c>
      <c r="U137" s="1">
        <f t="shared" si="37"/>
        <v>0.8384109589041091</v>
      </c>
      <c r="V137" s="1">
        <f t="shared" si="38"/>
        <v>0.8384109589041091</v>
      </c>
      <c r="W137" s="1">
        <f t="shared" si="39"/>
        <v>0.8384109589041091</v>
      </c>
      <c r="X137" s="1">
        <v>8.1796346928670535E-3</v>
      </c>
      <c r="Y137" s="1">
        <f t="shared" si="40"/>
        <v>207.54153950491619</v>
      </c>
      <c r="AB137" s="6">
        <v>25.390625</v>
      </c>
      <c r="AC137" s="6">
        <v>199.90234375</v>
      </c>
    </row>
    <row r="138" spans="2:29" ht="12.75" customHeight="1" x14ac:dyDescent="0.2">
      <c r="B138" s="3" t="s">
        <v>299</v>
      </c>
      <c r="C138" s="4" t="s">
        <v>300</v>
      </c>
      <c r="D138" s="4">
        <v>7.8760300893918611E-3</v>
      </c>
      <c r="E138" s="5">
        <v>0.5</v>
      </c>
      <c r="F138" s="1">
        <v>0.05</v>
      </c>
      <c r="G138" s="5">
        <v>0.5</v>
      </c>
      <c r="H138" s="1">
        <v>0.05</v>
      </c>
      <c r="I138" s="1">
        <f>0.02+I137</f>
        <v>2.499620000000002</v>
      </c>
      <c r="J138" s="6">
        <v>25</v>
      </c>
      <c r="K138" s="6">
        <v>50</v>
      </c>
      <c r="L138" s="7" t="s">
        <v>0</v>
      </c>
      <c r="M138" s="1">
        <f t="shared" si="29"/>
        <v>2.5000000000000001E-2</v>
      </c>
      <c r="N138" s="1">
        <f t="shared" si="30"/>
        <v>2.5000000000000001E-2</v>
      </c>
      <c r="O138" s="1">
        <f t="shared" si="31"/>
        <v>5.2338000000000005</v>
      </c>
      <c r="P138" s="1">
        <f t="shared" si="32"/>
        <v>0</v>
      </c>
      <c r="Q138" s="1">
        <f t="shared" si="33"/>
        <v>2.5000000000000001E-2</v>
      </c>
      <c r="R138" s="1">
        <f t="shared" si="34"/>
        <v>1.9488000000000003</v>
      </c>
      <c r="S138" s="1">
        <f t="shared" si="35"/>
        <v>4.191933028919341E-3</v>
      </c>
      <c r="T138" s="1">
        <f t="shared" si="36"/>
        <v>2.080806697108066E-2</v>
      </c>
      <c r="U138" s="1">
        <f t="shared" si="37"/>
        <v>0.83232267884322642</v>
      </c>
      <c r="V138" s="1">
        <f t="shared" si="38"/>
        <v>0.83232267884322642</v>
      </c>
      <c r="W138" s="1">
        <f t="shared" si="39"/>
        <v>0.83232267884322642</v>
      </c>
      <c r="X138" s="1">
        <v>8.1796346928670535E-3</v>
      </c>
      <c r="Y138" s="1">
        <f t="shared" si="40"/>
        <v>198.55342943248186</v>
      </c>
      <c r="AB138" s="6">
        <v>25.29296875</v>
      </c>
      <c r="AC138" s="6">
        <v>199.90234375</v>
      </c>
    </row>
    <row r="139" spans="2:29" ht="12.75" customHeight="1" x14ac:dyDescent="0.2">
      <c r="B139" s="3" t="s">
        <v>301</v>
      </c>
      <c r="C139" s="4" t="s">
        <v>302</v>
      </c>
      <c r="D139" s="4">
        <v>7.9292939772130921E-3</v>
      </c>
      <c r="E139" s="5">
        <v>0.5</v>
      </c>
      <c r="F139" s="1">
        <v>0.05</v>
      </c>
      <c r="G139" s="5">
        <v>0.5</v>
      </c>
      <c r="H139" s="1">
        <v>0.05</v>
      </c>
      <c r="I139" s="1">
        <f t="shared" ref="I139:I151" si="41">0.02+I138</f>
        <v>2.519620000000002</v>
      </c>
      <c r="J139" s="6">
        <v>25</v>
      </c>
      <c r="K139" s="6">
        <v>50</v>
      </c>
      <c r="L139" s="7" t="s">
        <v>0</v>
      </c>
      <c r="M139" s="1">
        <f t="shared" si="29"/>
        <v>2.5000000000000001E-2</v>
      </c>
      <c r="N139" s="1">
        <f t="shared" si="30"/>
        <v>2.5000000000000001E-2</v>
      </c>
      <c r="O139" s="1">
        <f t="shared" si="31"/>
        <v>5.2338000000000005</v>
      </c>
      <c r="P139" s="1">
        <f t="shared" si="32"/>
        <v>0</v>
      </c>
      <c r="Q139" s="1">
        <f t="shared" si="33"/>
        <v>2.5000000000000001E-2</v>
      </c>
      <c r="R139" s="1">
        <f t="shared" si="34"/>
        <v>1.9488000000000003</v>
      </c>
      <c r="S139" s="1">
        <f t="shared" si="35"/>
        <v>4.3441400304414131E-3</v>
      </c>
      <c r="T139" s="1">
        <f t="shared" si="36"/>
        <v>2.0655859969558588E-2</v>
      </c>
      <c r="U139" s="1">
        <f t="shared" si="37"/>
        <v>0.8262343987823435</v>
      </c>
      <c r="V139" s="1">
        <f t="shared" si="38"/>
        <v>0.8262343987823435</v>
      </c>
      <c r="W139" s="1">
        <f t="shared" si="39"/>
        <v>0.8262343987823435</v>
      </c>
      <c r="X139" s="1">
        <v>8.1796346928670535E-3</v>
      </c>
      <c r="Y139" s="1">
        <f t="shared" si="40"/>
        <v>190.19515784310224</v>
      </c>
      <c r="AB139" s="6">
        <v>25.390625</v>
      </c>
      <c r="AC139" s="6">
        <v>199.90234375</v>
      </c>
    </row>
    <row r="140" spans="2:29" ht="12.75" customHeight="1" x14ac:dyDescent="0.2">
      <c r="B140" s="3" t="s">
        <v>303</v>
      </c>
      <c r="C140" s="4" t="s">
        <v>304</v>
      </c>
      <c r="D140" s="4">
        <v>7.9879745317157358E-3</v>
      </c>
      <c r="E140" s="5">
        <v>0.5</v>
      </c>
      <c r="F140" s="1">
        <v>0.05</v>
      </c>
      <c r="G140" s="5">
        <v>0.5</v>
      </c>
      <c r="H140" s="1">
        <v>0.05</v>
      </c>
      <c r="I140" s="1">
        <f t="shared" si="41"/>
        <v>2.539620000000002</v>
      </c>
      <c r="J140" s="6">
        <v>25</v>
      </c>
      <c r="K140" s="6">
        <v>50</v>
      </c>
      <c r="L140" s="7" t="s">
        <v>0</v>
      </c>
      <c r="M140" s="1">
        <f t="shared" si="29"/>
        <v>2.5000000000000001E-2</v>
      </c>
      <c r="N140" s="1">
        <f t="shared" si="30"/>
        <v>2.5000000000000001E-2</v>
      </c>
      <c r="O140" s="1">
        <f t="shared" si="31"/>
        <v>5.2338000000000005</v>
      </c>
      <c r="P140" s="1">
        <f t="shared" si="32"/>
        <v>0</v>
      </c>
      <c r="Q140" s="1">
        <f t="shared" si="33"/>
        <v>2.5000000000000001E-2</v>
      </c>
      <c r="R140" s="1">
        <f t="shared" si="34"/>
        <v>1.9488000000000003</v>
      </c>
      <c r="S140" s="1">
        <f t="shared" si="35"/>
        <v>4.4963470319634817E-3</v>
      </c>
      <c r="T140" s="1">
        <f t="shared" si="36"/>
        <v>2.050365296803652E-2</v>
      </c>
      <c r="U140" s="1">
        <f t="shared" si="37"/>
        <v>0.8201461187214607</v>
      </c>
      <c r="V140" s="1">
        <f t="shared" si="38"/>
        <v>0.8201461187214607</v>
      </c>
      <c r="W140" s="1">
        <f t="shared" si="39"/>
        <v>0.8201461187214607</v>
      </c>
      <c r="X140" s="1">
        <v>6.1826535666789084E-3</v>
      </c>
      <c r="Y140" s="1">
        <f t="shared" si="40"/>
        <v>182.4027622626175</v>
      </c>
      <c r="AB140" s="6">
        <v>25.390625</v>
      </c>
      <c r="AC140" s="6">
        <v>199.90234375</v>
      </c>
    </row>
    <row r="141" spans="2:29" ht="12.75" customHeight="1" x14ac:dyDescent="0.2">
      <c r="B141" s="3" t="s">
        <v>305</v>
      </c>
      <c r="C141" s="4" t="s">
        <v>306</v>
      </c>
      <c r="D141" s="4">
        <v>8.0466550934943371E-3</v>
      </c>
      <c r="E141" s="5">
        <v>0.5</v>
      </c>
      <c r="F141" s="1">
        <v>0.05</v>
      </c>
      <c r="G141" s="5">
        <v>0.5</v>
      </c>
      <c r="H141" s="1">
        <v>0.05</v>
      </c>
      <c r="I141" s="1">
        <f t="shared" si="41"/>
        <v>2.559620000000002</v>
      </c>
      <c r="J141" s="6">
        <v>25</v>
      </c>
      <c r="K141" s="6">
        <v>50</v>
      </c>
      <c r="L141" s="7" t="s">
        <v>0</v>
      </c>
      <c r="M141" s="1">
        <f t="shared" si="29"/>
        <v>2.5000000000000001E-2</v>
      </c>
      <c r="N141" s="1">
        <f t="shared" si="30"/>
        <v>2.5000000000000001E-2</v>
      </c>
      <c r="O141" s="1">
        <f t="shared" si="31"/>
        <v>5.2338000000000005</v>
      </c>
      <c r="P141" s="1">
        <f t="shared" si="32"/>
        <v>0</v>
      </c>
      <c r="Q141" s="1">
        <f t="shared" si="33"/>
        <v>2.5000000000000001E-2</v>
      </c>
      <c r="R141" s="1">
        <f t="shared" si="34"/>
        <v>1.9488000000000003</v>
      </c>
      <c r="S141" s="1">
        <f t="shared" si="35"/>
        <v>4.6485540334855503E-3</v>
      </c>
      <c r="T141" s="1">
        <f t="shared" si="36"/>
        <v>2.0351445966514451E-2</v>
      </c>
      <c r="U141" s="1">
        <f t="shared" si="37"/>
        <v>0.81405783866057801</v>
      </c>
      <c r="V141" s="1">
        <f t="shared" si="38"/>
        <v>0.81405783866057801</v>
      </c>
      <c r="W141" s="1">
        <f t="shared" si="39"/>
        <v>0.81405783866057801</v>
      </c>
      <c r="X141" s="1">
        <v>8.1796346928670535E-3</v>
      </c>
      <c r="Y141" s="1">
        <f t="shared" si="40"/>
        <v>175.12065747683397</v>
      </c>
      <c r="AB141" s="6">
        <v>25.390625</v>
      </c>
      <c r="AC141" s="6">
        <v>199.90234375</v>
      </c>
    </row>
    <row r="142" spans="2:29" ht="12.75" customHeight="1" x14ac:dyDescent="0.2">
      <c r="B142" s="3" t="s">
        <v>307</v>
      </c>
      <c r="C142" s="4" t="s">
        <v>308</v>
      </c>
      <c r="D142" s="4">
        <v>8.1053356479969807E-3</v>
      </c>
      <c r="E142" s="5">
        <v>0.5</v>
      </c>
      <c r="F142" s="1">
        <v>0.05</v>
      </c>
      <c r="G142" s="5">
        <v>0.5</v>
      </c>
      <c r="H142" s="1">
        <v>0.05</v>
      </c>
      <c r="I142" s="1">
        <f t="shared" si="41"/>
        <v>2.579620000000002</v>
      </c>
      <c r="J142" s="6">
        <v>25</v>
      </c>
      <c r="K142" s="6">
        <v>50</v>
      </c>
      <c r="L142" s="7" t="s">
        <v>0</v>
      </c>
      <c r="M142" s="1">
        <f t="shared" si="29"/>
        <v>2.5000000000000001E-2</v>
      </c>
      <c r="N142" s="1">
        <f t="shared" si="30"/>
        <v>2.5000000000000001E-2</v>
      </c>
      <c r="O142" s="1">
        <f t="shared" si="31"/>
        <v>5.2338000000000005</v>
      </c>
      <c r="P142" s="1">
        <f t="shared" si="32"/>
        <v>0</v>
      </c>
      <c r="Q142" s="1">
        <f t="shared" si="33"/>
        <v>2.5000000000000001E-2</v>
      </c>
      <c r="R142" s="1">
        <f t="shared" si="34"/>
        <v>1.9488000000000003</v>
      </c>
      <c r="S142" s="1">
        <f t="shared" si="35"/>
        <v>4.8007610350076224E-3</v>
      </c>
      <c r="T142" s="1">
        <f t="shared" si="36"/>
        <v>2.0199238964992379E-2</v>
      </c>
      <c r="U142" s="1">
        <f t="shared" si="37"/>
        <v>0.8079695585996951</v>
      </c>
      <c r="V142" s="1">
        <f t="shared" si="38"/>
        <v>0.8079695585996951</v>
      </c>
      <c r="W142" s="1">
        <f t="shared" si="39"/>
        <v>0.8079695585996951</v>
      </c>
      <c r="X142" s="1">
        <v>6.1826535666789084E-3</v>
      </c>
      <c r="Y142" s="1">
        <f t="shared" si="40"/>
        <v>168.30030753622216</v>
      </c>
      <c r="AB142" s="6">
        <v>25.390625</v>
      </c>
      <c r="AC142" s="6">
        <v>199.90234375</v>
      </c>
    </row>
    <row r="143" spans="2:29" ht="12.75" customHeight="1" x14ac:dyDescent="0.2">
      <c r="B143" s="3" t="s">
        <v>309</v>
      </c>
      <c r="C143" s="4" t="s">
        <v>310</v>
      </c>
      <c r="D143" s="4">
        <v>8.164374994521495E-3</v>
      </c>
      <c r="E143" s="5">
        <v>0.5</v>
      </c>
      <c r="F143" s="1">
        <v>0.05</v>
      </c>
      <c r="G143" s="5">
        <v>0.5</v>
      </c>
      <c r="H143" s="1">
        <v>0.05</v>
      </c>
      <c r="I143" s="1">
        <f t="shared" si="41"/>
        <v>2.599620000000002</v>
      </c>
      <c r="J143" s="6">
        <v>25</v>
      </c>
      <c r="K143" s="6">
        <v>50</v>
      </c>
      <c r="L143" s="7" t="s">
        <v>0</v>
      </c>
      <c r="M143" s="1">
        <f t="shared" si="29"/>
        <v>2.5000000000000001E-2</v>
      </c>
      <c r="N143" s="1">
        <f t="shared" si="30"/>
        <v>2.5000000000000001E-2</v>
      </c>
      <c r="O143" s="1">
        <f t="shared" si="31"/>
        <v>5.2338000000000005</v>
      </c>
      <c r="P143" s="1">
        <f t="shared" si="32"/>
        <v>0</v>
      </c>
      <c r="Q143" s="1">
        <f t="shared" si="33"/>
        <v>2.5000000000000001E-2</v>
      </c>
      <c r="R143" s="1">
        <f t="shared" si="34"/>
        <v>1.9488000000000003</v>
      </c>
      <c r="S143" s="1">
        <f t="shared" si="35"/>
        <v>4.952968036529691E-3</v>
      </c>
      <c r="T143" s="1">
        <f t="shared" si="36"/>
        <v>2.004703196347031E-2</v>
      </c>
      <c r="U143" s="1">
        <f t="shared" si="37"/>
        <v>0.80188127853881241</v>
      </c>
      <c r="V143" s="1">
        <f t="shared" si="38"/>
        <v>0.80188127853881241</v>
      </c>
      <c r="W143" s="1">
        <f t="shared" si="39"/>
        <v>0.80188127853881241</v>
      </c>
      <c r="X143" s="1">
        <v>8.1796346928670535E-3</v>
      </c>
      <c r="Y143" s="1">
        <f t="shared" si="40"/>
        <v>161.89914262007883</v>
      </c>
      <c r="AB143" s="6">
        <v>25.390625</v>
      </c>
      <c r="AC143" s="6">
        <v>199.90234375</v>
      </c>
    </row>
    <row r="144" spans="2:29" ht="12.75" customHeight="1" x14ac:dyDescent="0.2">
      <c r="B144" s="3" t="s">
        <v>311</v>
      </c>
      <c r="C144" s="4" t="s">
        <v>312</v>
      </c>
      <c r="D144" s="4">
        <v>8.2179976816405542E-3</v>
      </c>
      <c r="E144" s="5">
        <v>0.5</v>
      </c>
      <c r="F144" s="1">
        <v>0.05</v>
      </c>
      <c r="G144" s="5">
        <v>0.5</v>
      </c>
      <c r="H144" s="1">
        <v>0.05</v>
      </c>
      <c r="I144" s="1">
        <f t="shared" si="41"/>
        <v>2.6196200000000021</v>
      </c>
      <c r="J144" s="6">
        <v>25</v>
      </c>
      <c r="K144" s="6">
        <v>50</v>
      </c>
      <c r="L144" s="7" t="s">
        <v>0</v>
      </c>
      <c r="M144" s="1">
        <f t="shared" si="29"/>
        <v>2.5000000000000001E-2</v>
      </c>
      <c r="N144" s="1">
        <f t="shared" si="30"/>
        <v>2.5000000000000001E-2</v>
      </c>
      <c r="O144" s="1">
        <f t="shared" si="31"/>
        <v>5.2338000000000005</v>
      </c>
      <c r="P144" s="1">
        <f t="shared" si="32"/>
        <v>0</v>
      </c>
      <c r="Q144" s="1">
        <f t="shared" si="33"/>
        <v>2.5000000000000001E-2</v>
      </c>
      <c r="R144" s="1">
        <f t="shared" si="34"/>
        <v>1.9488000000000003</v>
      </c>
      <c r="S144" s="1">
        <f t="shared" si="35"/>
        <v>5.1051750380517631E-3</v>
      </c>
      <c r="T144" s="1">
        <f t="shared" si="36"/>
        <v>1.9894824961948238E-2</v>
      </c>
      <c r="U144" s="1">
        <f t="shared" si="37"/>
        <v>0.7957929984779295</v>
      </c>
      <c r="V144" s="1">
        <f t="shared" si="38"/>
        <v>0.7957929984779295</v>
      </c>
      <c r="W144" s="1">
        <f t="shared" si="39"/>
        <v>0.7957929984779295</v>
      </c>
      <c r="X144" s="1">
        <v>8.1796346928670535E-3</v>
      </c>
      <c r="Y144" s="1">
        <f t="shared" si="40"/>
        <v>155.87966965803</v>
      </c>
      <c r="AB144" s="6">
        <v>25.390625</v>
      </c>
      <c r="AC144" s="6">
        <v>199.90234375</v>
      </c>
    </row>
    <row r="145" spans="2:29" ht="12.75" customHeight="1" x14ac:dyDescent="0.2">
      <c r="B145" s="3" t="s">
        <v>313</v>
      </c>
      <c r="C145" s="4" t="s">
        <v>314</v>
      </c>
      <c r="D145" s="4">
        <v>8.2775810151360929E-3</v>
      </c>
      <c r="E145" s="5">
        <v>0.5</v>
      </c>
      <c r="F145" s="1">
        <v>0.05</v>
      </c>
      <c r="G145" s="5">
        <v>0.5</v>
      </c>
      <c r="H145" s="1">
        <v>0.05</v>
      </c>
      <c r="I145" s="1">
        <f t="shared" si="41"/>
        <v>2.6396200000000021</v>
      </c>
      <c r="J145" s="6">
        <v>25</v>
      </c>
      <c r="K145" s="6">
        <v>50</v>
      </c>
      <c r="L145" s="7" t="s">
        <v>0</v>
      </c>
      <c r="M145" s="1">
        <f t="shared" si="29"/>
        <v>2.5000000000000001E-2</v>
      </c>
      <c r="N145" s="1">
        <f t="shared" si="30"/>
        <v>2.5000000000000001E-2</v>
      </c>
      <c r="O145" s="1">
        <f t="shared" si="31"/>
        <v>5.2338000000000005</v>
      </c>
      <c r="P145" s="1">
        <f t="shared" si="32"/>
        <v>0</v>
      </c>
      <c r="Q145" s="1">
        <f t="shared" si="33"/>
        <v>2.5000000000000001E-2</v>
      </c>
      <c r="R145" s="1">
        <f t="shared" si="34"/>
        <v>1.9488000000000003</v>
      </c>
      <c r="S145" s="1">
        <f t="shared" si="35"/>
        <v>5.2573820395738317E-3</v>
      </c>
      <c r="T145" s="1">
        <f t="shared" si="36"/>
        <v>1.974261796042617E-2</v>
      </c>
      <c r="U145" s="1">
        <f t="shared" si="37"/>
        <v>0.7897047184170467</v>
      </c>
      <c r="V145" s="1">
        <f t="shared" si="38"/>
        <v>0.7897047184170467</v>
      </c>
      <c r="W145" s="1">
        <f t="shared" si="39"/>
        <v>0.7897047184170467</v>
      </c>
      <c r="X145" s="1">
        <v>8.1796346928670535E-3</v>
      </c>
      <c r="Y145" s="1">
        <f t="shared" si="40"/>
        <v>150.20873744245927</v>
      </c>
      <c r="AB145" s="6">
        <v>25.390625</v>
      </c>
      <c r="AC145" s="6">
        <v>199.90234375</v>
      </c>
    </row>
    <row r="146" spans="2:29" ht="12.75" customHeight="1" x14ac:dyDescent="0.2">
      <c r="B146" s="3" t="s">
        <v>315</v>
      </c>
      <c r="C146" s="4" t="s">
        <v>316</v>
      </c>
      <c r="D146" s="4">
        <v>8.3371643486316316E-3</v>
      </c>
      <c r="E146" s="5">
        <v>0.5</v>
      </c>
      <c r="F146" s="1">
        <v>0.05</v>
      </c>
      <c r="G146" s="5">
        <v>0.5</v>
      </c>
      <c r="H146" s="1">
        <v>0.05</v>
      </c>
      <c r="I146" s="1">
        <f t="shared" si="41"/>
        <v>2.6596200000000021</v>
      </c>
      <c r="J146" s="6">
        <v>25</v>
      </c>
      <c r="K146" s="6">
        <v>50</v>
      </c>
      <c r="L146" s="7" t="s">
        <v>0</v>
      </c>
      <c r="M146" s="1">
        <f t="shared" si="29"/>
        <v>2.5000000000000001E-2</v>
      </c>
      <c r="N146" s="1">
        <f t="shared" si="30"/>
        <v>2.5000000000000001E-2</v>
      </c>
      <c r="O146" s="1">
        <f t="shared" si="31"/>
        <v>5.2338000000000005</v>
      </c>
      <c r="P146" s="1">
        <f t="shared" si="32"/>
        <v>0</v>
      </c>
      <c r="Q146" s="1">
        <f t="shared" si="33"/>
        <v>2.5000000000000001E-2</v>
      </c>
      <c r="R146" s="1">
        <f t="shared" si="34"/>
        <v>1.9488000000000003</v>
      </c>
      <c r="S146" s="1">
        <f t="shared" si="35"/>
        <v>5.4095890410959038E-3</v>
      </c>
      <c r="T146" s="1">
        <f t="shared" si="36"/>
        <v>1.9590410958904098E-2</v>
      </c>
      <c r="U146" s="1">
        <f t="shared" si="37"/>
        <v>0.7836164383561639</v>
      </c>
      <c r="V146" s="1">
        <f t="shared" si="38"/>
        <v>0.7836164383561639</v>
      </c>
      <c r="W146" s="1">
        <f t="shared" si="39"/>
        <v>0.7836164383561639</v>
      </c>
      <c r="X146" s="1">
        <v>8.1796346928670535E-3</v>
      </c>
      <c r="Y146" s="1">
        <f t="shared" si="40"/>
        <v>144.85692580400055</v>
      </c>
      <c r="AB146" s="6">
        <v>25.390625</v>
      </c>
      <c r="AC146" s="6">
        <v>199.90234375</v>
      </c>
    </row>
    <row r="147" spans="2:29" ht="12.75" customHeight="1" x14ac:dyDescent="0.2">
      <c r="B147" s="3" t="s">
        <v>317</v>
      </c>
      <c r="C147" s="4" t="s">
        <v>318</v>
      </c>
      <c r="D147" s="4">
        <v>8.3967476821271703E-3</v>
      </c>
      <c r="E147" s="5">
        <v>0.5</v>
      </c>
      <c r="F147" s="1">
        <v>0.05</v>
      </c>
      <c r="G147" s="5">
        <v>0.5</v>
      </c>
      <c r="H147" s="1">
        <v>0.05</v>
      </c>
      <c r="I147" s="1">
        <f t="shared" si="41"/>
        <v>2.6796200000000021</v>
      </c>
      <c r="J147" s="6">
        <v>25</v>
      </c>
      <c r="K147" s="6">
        <v>50</v>
      </c>
      <c r="L147" s="7" t="s">
        <v>0</v>
      </c>
      <c r="M147" s="1">
        <f t="shared" si="29"/>
        <v>2.5000000000000001E-2</v>
      </c>
      <c r="N147" s="1">
        <f t="shared" si="30"/>
        <v>2.5000000000000001E-2</v>
      </c>
      <c r="O147" s="1">
        <f t="shared" si="31"/>
        <v>5.2338000000000005</v>
      </c>
      <c r="P147" s="1">
        <f t="shared" si="32"/>
        <v>0</v>
      </c>
      <c r="Q147" s="1">
        <f t="shared" si="33"/>
        <v>2.5000000000000001E-2</v>
      </c>
      <c r="R147" s="1">
        <f t="shared" si="34"/>
        <v>1.9488000000000003</v>
      </c>
      <c r="S147" s="1">
        <f t="shared" si="35"/>
        <v>5.5617960426179724E-3</v>
      </c>
      <c r="T147" s="1">
        <f t="shared" si="36"/>
        <v>1.9438203957382029E-2</v>
      </c>
      <c r="U147" s="1">
        <f t="shared" si="37"/>
        <v>0.7775281582952811</v>
      </c>
      <c r="V147" s="1">
        <f t="shared" si="38"/>
        <v>0.7775281582952811</v>
      </c>
      <c r="W147" s="1">
        <f t="shared" si="39"/>
        <v>0.7775281582952811</v>
      </c>
      <c r="X147" s="1">
        <v>8.1796346928670535E-3</v>
      </c>
      <c r="Y147" s="1">
        <f t="shared" si="40"/>
        <v>139.79803508387801</v>
      </c>
      <c r="AB147" s="6">
        <v>25.390625</v>
      </c>
      <c r="AC147" s="6">
        <v>199.90234375</v>
      </c>
    </row>
    <row r="148" spans="2:29" ht="12.75" customHeight="1" x14ac:dyDescent="0.2">
      <c r="B148" s="3" t="s">
        <v>319</v>
      </c>
      <c r="C148" s="4" t="s">
        <v>320</v>
      </c>
      <c r="D148" s="4">
        <v>8.4501967576215975E-3</v>
      </c>
      <c r="E148" s="5">
        <v>0.5</v>
      </c>
      <c r="F148" s="1">
        <v>0.05</v>
      </c>
      <c r="G148" s="5">
        <v>0.5</v>
      </c>
      <c r="H148" s="1">
        <v>0.05</v>
      </c>
      <c r="I148" s="1">
        <f t="shared" si="41"/>
        <v>2.6996200000000021</v>
      </c>
      <c r="J148" s="6">
        <v>25</v>
      </c>
      <c r="K148" s="6">
        <v>50</v>
      </c>
      <c r="L148" s="7" t="s">
        <v>0</v>
      </c>
      <c r="M148" s="1">
        <f t="shared" si="29"/>
        <v>2.5000000000000001E-2</v>
      </c>
      <c r="N148" s="1">
        <f t="shared" si="30"/>
        <v>2.5000000000000001E-2</v>
      </c>
      <c r="O148" s="1">
        <f t="shared" si="31"/>
        <v>5.2338000000000005</v>
      </c>
      <c r="P148" s="1">
        <f t="shared" si="32"/>
        <v>0</v>
      </c>
      <c r="Q148" s="1">
        <f t="shared" si="33"/>
        <v>2.5000000000000001E-2</v>
      </c>
      <c r="R148" s="1">
        <f t="shared" si="34"/>
        <v>1.9488000000000003</v>
      </c>
      <c r="S148" s="1">
        <f t="shared" si="35"/>
        <v>5.7140030441400445E-3</v>
      </c>
      <c r="T148" s="1">
        <f t="shared" si="36"/>
        <v>1.9285996955859957E-2</v>
      </c>
      <c r="U148" s="1">
        <f t="shared" si="37"/>
        <v>0.77143987823439819</v>
      </c>
      <c r="V148" s="1">
        <f t="shared" si="38"/>
        <v>0.77143987823439819</v>
      </c>
      <c r="W148" s="1">
        <f t="shared" si="39"/>
        <v>0.77143987823439819</v>
      </c>
      <c r="X148" s="1">
        <v>8.1796346928670535E-3</v>
      </c>
      <c r="Y148" s="1">
        <f t="shared" si="40"/>
        <v>135.00865720145933</v>
      </c>
      <c r="AB148" s="6">
        <v>25.390625</v>
      </c>
      <c r="AC148" s="6">
        <v>199.90234375</v>
      </c>
    </row>
    <row r="149" spans="2:29" ht="12.75" customHeight="1" x14ac:dyDescent="0.2">
      <c r="B149" s="3" t="s">
        <v>321</v>
      </c>
      <c r="C149" s="4" t="s">
        <v>322</v>
      </c>
      <c r="D149" s="4">
        <v>8.5097800911171362E-3</v>
      </c>
      <c r="E149" s="5">
        <v>0.5</v>
      </c>
      <c r="F149" s="1">
        <v>0.05</v>
      </c>
      <c r="G149" s="5">
        <v>0.5</v>
      </c>
      <c r="H149" s="1">
        <v>0.05</v>
      </c>
      <c r="I149" s="1">
        <f t="shared" si="41"/>
        <v>2.7196200000000021</v>
      </c>
      <c r="J149" s="6">
        <v>25</v>
      </c>
      <c r="K149" s="6">
        <v>50</v>
      </c>
      <c r="L149" s="7" t="s">
        <v>0</v>
      </c>
      <c r="M149" s="1">
        <f t="shared" si="29"/>
        <v>2.5000000000000001E-2</v>
      </c>
      <c r="N149" s="1">
        <f t="shared" si="30"/>
        <v>2.5000000000000001E-2</v>
      </c>
      <c r="O149" s="1">
        <f t="shared" si="31"/>
        <v>5.2338000000000005</v>
      </c>
      <c r="P149" s="1">
        <f t="shared" si="32"/>
        <v>0</v>
      </c>
      <c r="Q149" s="1">
        <f t="shared" si="33"/>
        <v>2.5000000000000001E-2</v>
      </c>
      <c r="R149" s="1">
        <f t="shared" si="34"/>
        <v>1.9488000000000003</v>
      </c>
      <c r="S149" s="1">
        <f t="shared" si="35"/>
        <v>5.8662100456621132E-3</v>
      </c>
      <c r="T149" s="1">
        <f t="shared" si="36"/>
        <v>1.9133789954337888E-2</v>
      </c>
      <c r="U149" s="1">
        <f t="shared" si="37"/>
        <v>0.7653515981735155</v>
      </c>
      <c r="V149" s="1">
        <f t="shared" si="38"/>
        <v>0.7653515981735155</v>
      </c>
      <c r="W149" s="1">
        <f t="shared" si="39"/>
        <v>0.7653515981735155</v>
      </c>
      <c r="X149" s="1">
        <v>8.1796346928670535E-3</v>
      </c>
      <c r="Y149" s="1">
        <f t="shared" si="40"/>
        <v>130.46781349731418</v>
      </c>
      <c r="AB149" s="6">
        <v>25.390625</v>
      </c>
      <c r="AC149" s="6">
        <v>199.90234375</v>
      </c>
    </row>
    <row r="150" spans="2:29" ht="12.75" customHeight="1" x14ac:dyDescent="0.2">
      <c r="B150" s="3" t="s">
        <v>323</v>
      </c>
      <c r="C150" s="4" t="s">
        <v>324</v>
      </c>
      <c r="D150" s="4">
        <v>8.5686342572444119E-3</v>
      </c>
      <c r="E150" s="5">
        <v>0.5</v>
      </c>
      <c r="F150" s="1">
        <v>0.05</v>
      </c>
      <c r="G150" s="5">
        <v>0.5</v>
      </c>
      <c r="H150" s="1">
        <v>0.05</v>
      </c>
      <c r="I150" s="1">
        <f t="shared" si="41"/>
        <v>2.7396200000000022</v>
      </c>
      <c r="J150" s="6">
        <v>25</v>
      </c>
      <c r="K150" s="6">
        <v>50</v>
      </c>
      <c r="L150" s="7" t="s">
        <v>0</v>
      </c>
      <c r="M150" s="1">
        <f t="shared" si="29"/>
        <v>2.5000000000000001E-2</v>
      </c>
      <c r="N150" s="1">
        <f t="shared" si="30"/>
        <v>2.5000000000000001E-2</v>
      </c>
      <c r="O150" s="1">
        <f t="shared" si="31"/>
        <v>5.2338000000000005</v>
      </c>
      <c r="P150" s="1">
        <f t="shared" si="32"/>
        <v>0</v>
      </c>
      <c r="Q150" s="1">
        <f t="shared" si="33"/>
        <v>2.5000000000000001E-2</v>
      </c>
      <c r="R150" s="1">
        <f t="shared" si="34"/>
        <v>1.9488000000000003</v>
      </c>
      <c r="S150" s="1">
        <f t="shared" si="35"/>
        <v>6.0184170471841852E-3</v>
      </c>
      <c r="T150" s="1">
        <f t="shared" si="36"/>
        <v>1.8981582952815816E-2</v>
      </c>
      <c r="U150" s="1">
        <f t="shared" si="37"/>
        <v>0.75926331811263259</v>
      </c>
      <c r="V150" s="1">
        <f t="shared" si="38"/>
        <v>0.75926331811263259</v>
      </c>
      <c r="W150" s="1">
        <f t="shared" si="39"/>
        <v>0.75926331811263259</v>
      </c>
      <c r="X150" s="1">
        <v>8.1796346928670535E-3</v>
      </c>
      <c r="Y150" s="1">
        <f t="shared" si="40"/>
        <v>126.15664753041106</v>
      </c>
      <c r="AB150" s="6">
        <v>25.390625</v>
      </c>
      <c r="AC150" s="6">
        <v>199.90234375</v>
      </c>
    </row>
    <row r="151" spans="2:29" ht="12.75" customHeight="1" x14ac:dyDescent="0.2">
      <c r="B151" s="3" t="s">
        <v>325</v>
      </c>
      <c r="C151" s="4" t="s">
        <v>326</v>
      </c>
      <c r="D151" s="4">
        <v>8.6273148117470555E-3</v>
      </c>
      <c r="E151" s="5">
        <v>0.5</v>
      </c>
      <c r="F151" s="1">
        <v>0.05</v>
      </c>
      <c r="G151" s="5">
        <v>0.5</v>
      </c>
      <c r="H151" s="1">
        <v>0.05</v>
      </c>
      <c r="I151" s="1">
        <f>0.02+I150</f>
        <v>2.7596200000000022</v>
      </c>
      <c r="J151" s="6">
        <v>25</v>
      </c>
      <c r="K151" s="6">
        <v>50</v>
      </c>
      <c r="L151" s="7" t="s">
        <v>0</v>
      </c>
      <c r="M151" s="1">
        <f t="shared" si="29"/>
        <v>2.5000000000000001E-2</v>
      </c>
      <c r="N151" s="1">
        <f t="shared" si="30"/>
        <v>2.5000000000000001E-2</v>
      </c>
      <c r="O151" s="1">
        <f t="shared" si="31"/>
        <v>5.2338000000000005</v>
      </c>
      <c r="P151" s="1">
        <f t="shared" si="32"/>
        <v>0</v>
      </c>
      <c r="Q151" s="1">
        <f t="shared" si="33"/>
        <v>2.5000000000000001E-2</v>
      </c>
      <c r="R151" s="1">
        <f t="shared" si="34"/>
        <v>1.9488000000000003</v>
      </c>
      <c r="S151" s="1">
        <f t="shared" si="35"/>
        <v>6.1706240487062539E-3</v>
      </c>
      <c r="T151" s="1">
        <f t="shared" si="36"/>
        <v>1.8829375951293748E-2</v>
      </c>
      <c r="U151" s="1">
        <f t="shared" si="37"/>
        <v>0.7531750380517499</v>
      </c>
      <c r="V151" s="1">
        <f t="shared" si="38"/>
        <v>0.7531750380517499</v>
      </c>
      <c r="W151" s="1">
        <f t="shared" si="39"/>
        <v>0.7531750380517499</v>
      </c>
      <c r="X151" s="1">
        <v>8.1796346928670535E-3</v>
      </c>
      <c r="Y151" s="1">
        <f t="shared" si="40"/>
        <v>122.05816334081511</v>
      </c>
      <c r="AB151" s="6">
        <v>25.390625</v>
      </c>
      <c r="AC151" s="6">
        <v>199.90234375</v>
      </c>
    </row>
    <row r="152" spans="2:29" ht="12.75" customHeight="1" x14ac:dyDescent="0.2">
      <c r="B152" s="3" t="s">
        <v>327</v>
      </c>
      <c r="C152" s="4" t="s">
        <v>328</v>
      </c>
      <c r="D152" s="4">
        <v>8.6859953662496991E-3</v>
      </c>
      <c r="E152" s="5">
        <v>0.5</v>
      </c>
      <c r="F152" s="1">
        <v>0.05</v>
      </c>
      <c r="G152" s="5">
        <v>0.5</v>
      </c>
      <c r="H152" s="1">
        <v>0.05</v>
      </c>
      <c r="I152" s="1">
        <f>0.02+I151</f>
        <v>2.7796200000000022</v>
      </c>
      <c r="J152" s="6">
        <v>25</v>
      </c>
      <c r="K152" s="6">
        <v>50</v>
      </c>
      <c r="L152" s="7" t="s">
        <v>0</v>
      </c>
      <c r="M152" s="1">
        <f t="shared" si="29"/>
        <v>2.5000000000000001E-2</v>
      </c>
      <c r="N152" s="1">
        <f t="shared" si="30"/>
        <v>2.5000000000000001E-2</v>
      </c>
      <c r="O152" s="1">
        <f t="shared" si="31"/>
        <v>5.2338000000000005</v>
      </c>
      <c r="P152" s="1">
        <f t="shared" si="32"/>
        <v>0</v>
      </c>
      <c r="Q152" s="1">
        <f t="shared" si="33"/>
        <v>2.5000000000000001E-2</v>
      </c>
      <c r="R152" s="1">
        <f t="shared" si="34"/>
        <v>1.9488000000000003</v>
      </c>
      <c r="S152" s="1">
        <f t="shared" si="35"/>
        <v>6.3228310502283259E-3</v>
      </c>
      <c r="T152" s="1">
        <f t="shared" si="36"/>
        <v>1.8677168949771675E-2</v>
      </c>
      <c r="U152" s="1">
        <f t="shared" si="37"/>
        <v>0.74708675799086699</v>
      </c>
      <c r="V152" s="1">
        <f t="shared" si="38"/>
        <v>0.74708675799086699</v>
      </c>
      <c r="W152" s="1">
        <f t="shared" si="39"/>
        <v>0.74708675799086699</v>
      </c>
      <c r="X152" s="1">
        <v>6.1826535666789084E-3</v>
      </c>
      <c r="Y152" s="1">
        <f t="shared" si="40"/>
        <v>118.1570015165736</v>
      </c>
      <c r="AB152" s="6">
        <v>25.390625</v>
      </c>
      <c r="AC152" s="6">
        <v>199.90234375</v>
      </c>
    </row>
    <row r="153" spans="2:29" ht="12.75" customHeight="1" x14ac:dyDescent="0.2">
      <c r="B153" s="3" t="s">
        <v>329</v>
      </c>
      <c r="C153" s="4" t="s">
        <v>330</v>
      </c>
      <c r="D153" s="4">
        <v>8.7389004620490596E-3</v>
      </c>
      <c r="E153" s="5">
        <v>0.5</v>
      </c>
      <c r="F153" s="1">
        <v>0.05</v>
      </c>
      <c r="G153" s="5">
        <v>0.5</v>
      </c>
      <c r="H153" s="1">
        <v>0.05</v>
      </c>
      <c r="I153" s="1">
        <f t="shared" ref="I153:I165" si="42">0.02+I152</f>
        <v>2.7996200000000022</v>
      </c>
      <c r="J153" s="6">
        <v>25</v>
      </c>
      <c r="K153" s="6">
        <v>50</v>
      </c>
      <c r="L153" s="7" t="s">
        <v>0</v>
      </c>
      <c r="M153" s="1">
        <f t="shared" si="29"/>
        <v>2.5000000000000001E-2</v>
      </c>
      <c r="N153" s="1">
        <f t="shared" si="30"/>
        <v>2.5000000000000001E-2</v>
      </c>
      <c r="O153" s="1">
        <f t="shared" si="31"/>
        <v>5.2338000000000005</v>
      </c>
      <c r="P153" s="1">
        <f t="shared" si="32"/>
        <v>0</v>
      </c>
      <c r="Q153" s="1">
        <f t="shared" si="33"/>
        <v>2.5000000000000001E-2</v>
      </c>
      <c r="R153" s="1">
        <f t="shared" si="34"/>
        <v>1.9488000000000003</v>
      </c>
      <c r="S153" s="1">
        <f t="shared" si="35"/>
        <v>6.4750380517503946E-3</v>
      </c>
      <c r="T153" s="1">
        <f t="shared" si="36"/>
        <v>1.8524961948249607E-2</v>
      </c>
      <c r="U153" s="1">
        <f t="shared" si="37"/>
        <v>0.74099847792998419</v>
      </c>
      <c r="V153" s="1">
        <f t="shared" si="38"/>
        <v>0.74099847792998419</v>
      </c>
      <c r="W153" s="1">
        <f t="shared" si="39"/>
        <v>0.74099847792998419</v>
      </c>
      <c r="X153" s="1">
        <v>8.1796346928670535E-3</v>
      </c>
      <c r="Y153" s="1">
        <f t="shared" si="40"/>
        <v>114.43924684422053</v>
      </c>
      <c r="AB153" s="6">
        <v>25.390625</v>
      </c>
      <c r="AC153" s="6">
        <v>199.90234375</v>
      </c>
    </row>
    <row r="154" spans="2:29" ht="12.75" customHeight="1" x14ac:dyDescent="0.2">
      <c r="B154" s="3" t="s">
        <v>331</v>
      </c>
      <c r="C154" s="4" t="s">
        <v>332</v>
      </c>
      <c r="D154" s="4">
        <v>8.7975810165517032E-3</v>
      </c>
      <c r="E154" s="5">
        <v>0.5</v>
      </c>
      <c r="F154" s="1">
        <v>0.05</v>
      </c>
      <c r="G154" s="5">
        <v>0.5</v>
      </c>
      <c r="H154" s="1">
        <v>0.05</v>
      </c>
      <c r="I154" s="1">
        <f t="shared" si="42"/>
        <v>2.8196200000000022</v>
      </c>
      <c r="J154" s="6">
        <v>25</v>
      </c>
      <c r="K154" s="6">
        <v>50</v>
      </c>
      <c r="L154" s="7" t="s">
        <v>0</v>
      </c>
      <c r="M154" s="1">
        <f t="shared" si="29"/>
        <v>2.5000000000000001E-2</v>
      </c>
      <c r="N154" s="1">
        <f t="shared" si="30"/>
        <v>2.5000000000000001E-2</v>
      </c>
      <c r="O154" s="1">
        <f t="shared" si="31"/>
        <v>5.2338000000000005</v>
      </c>
      <c r="P154" s="1">
        <f t="shared" si="32"/>
        <v>0</v>
      </c>
      <c r="Q154" s="1">
        <f t="shared" si="33"/>
        <v>2.5000000000000001E-2</v>
      </c>
      <c r="R154" s="1">
        <f t="shared" si="34"/>
        <v>1.9488000000000003</v>
      </c>
      <c r="S154" s="1">
        <f t="shared" si="35"/>
        <v>6.6272450532724667E-3</v>
      </c>
      <c r="T154" s="1">
        <f t="shared" si="36"/>
        <v>1.8372754946727535E-2</v>
      </c>
      <c r="U154" s="1">
        <f t="shared" si="37"/>
        <v>0.73491019786910139</v>
      </c>
      <c r="V154" s="1">
        <f t="shared" si="38"/>
        <v>0.73491019786910139</v>
      </c>
      <c r="W154" s="1">
        <f t="shared" si="39"/>
        <v>0.73491019786910139</v>
      </c>
      <c r="X154" s="1">
        <v>8.1796346928670535E-3</v>
      </c>
      <c r="Y154" s="1">
        <f t="shared" si="40"/>
        <v>110.89226246526226</v>
      </c>
      <c r="AB154" s="6">
        <v>25.390625</v>
      </c>
      <c r="AC154" s="6">
        <v>199.90234375</v>
      </c>
    </row>
    <row r="155" spans="2:29" ht="12.75" customHeight="1" x14ac:dyDescent="0.2">
      <c r="B155" s="3" t="s">
        <v>333</v>
      </c>
      <c r="C155" s="4" t="s">
        <v>334</v>
      </c>
      <c r="D155" s="4">
        <v>8.8562615710543469E-3</v>
      </c>
      <c r="E155" s="5">
        <v>0.5</v>
      </c>
      <c r="F155" s="1">
        <v>0.05</v>
      </c>
      <c r="G155" s="5">
        <v>0.5</v>
      </c>
      <c r="H155" s="1">
        <v>0.05</v>
      </c>
      <c r="I155" s="1">
        <f t="shared" si="42"/>
        <v>2.8396200000000023</v>
      </c>
      <c r="J155" s="6">
        <v>25</v>
      </c>
      <c r="K155" s="6">
        <v>50</v>
      </c>
      <c r="L155" s="7" t="s">
        <v>0</v>
      </c>
      <c r="M155" s="1">
        <f t="shared" si="29"/>
        <v>2.5000000000000001E-2</v>
      </c>
      <c r="N155" s="1">
        <f t="shared" si="30"/>
        <v>2.5000000000000001E-2</v>
      </c>
      <c r="O155" s="1">
        <f t="shared" si="31"/>
        <v>5.2338000000000005</v>
      </c>
      <c r="P155" s="1">
        <f t="shared" si="32"/>
        <v>0</v>
      </c>
      <c r="Q155" s="1">
        <f t="shared" si="33"/>
        <v>2.5000000000000001E-2</v>
      </c>
      <c r="R155" s="1">
        <f t="shared" si="34"/>
        <v>1.9488000000000003</v>
      </c>
      <c r="S155" s="1">
        <f t="shared" si="35"/>
        <v>6.7794520547945353E-3</v>
      </c>
      <c r="T155" s="1">
        <f t="shared" si="36"/>
        <v>1.8220547945205466E-2</v>
      </c>
      <c r="U155" s="1">
        <f t="shared" si="37"/>
        <v>0.72882191780821859</v>
      </c>
      <c r="V155" s="1">
        <f t="shared" si="38"/>
        <v>0.72882191780821859</v>
      </c>
      <c r="W155" s="1">
        <f t="shared" si="39"/>
        <v>0.72882191780821859</v>
      </c>
      <c r="X155" s="1">
        <v>8.1796346928670535E-3</v>
      </c>
      <c r="Y155" s="1">
        <f t="shared" si="40"/>
        <v>107.50454637300433</v>
      </c>
      <c r="AB155" s="6">
        <v>25.390625</v>
      </c>
      <c r="AC155" s="6">
        <v>199.90234375</v>
      </c>
    </row>
    <row r="156" spans="2:29" ht="12.75" customHeight="1" x14ac:dyDescent="0.2">
      <c r="B156" s="3" t="s">
        <v>335</v>
      </c>
      <c r="C156" s="4" t="s">
        <v>336</v>
      </c>
      <c r="D156" s="4">
        <v>8.9156597168766893E-3</v>
      </c>
      <c r="E156" s="5">
        <v>0.5</v>
      </c>
      <c r="F156" s="1">
        <v>0.05</v>
      </c>
      <c r="G156" s="5">
        <v>0.5</v>
      </c>
      <c r="H156" s="1">
        <v>0.05</v>
      </c>
      <c r="I156" s="1">
        <f t="shared" si="42"/>
        <v>2.8596200000000023</v>
      </c>
      <c r="J156" s="6">
        <v>25</v>
      </c>
      <c r="K156" s="6">
        <v>50</v>
      </c>
      <c r="L156" s="7" t="s">
        <v>0</v>
      </c>
      <c r="M156" s="1">
        <f t="shared" si="29"/>
        <v>2.5000000000000001E-2</v>
      </c>
      <c r="N156" s="1">
        <f t="shared" si="30"/>
        <v>2.5000000000000001E-2</v>
      </c>
      <c r="O156" s="1">
        <f t="shared" si="31"/>
        <v>5.2338000000000005</v>
      </c>
      <c r="P156" s="1">
        <f t="shared" si="32"/>
        <v>0</v>
      </c>
      <c r="Q156" s="1">
        <f t="shared" si="33"/>
        <v>2.5000000000000001E-2</v>
      </c>
      <c r="R156" s="1">
        <f t="shared" si="34"/>
        <v>1.9488000000000003</v>
      </c>
      <c r="S156" s="1">
        <f t="shared" si="35"/>
        <v>6.9316590563166074E-3</v>
      </c>
      <c r="T156" s="1">
        <f t="shared" si="36"/>
        <v>1.8068340943683394E-2</v>
      </c>
      <c r="U156" s="1">
        <f t="shared" si="37"/>
        <v>0.72273363774733568</v>
      </c>
      <c r="V156" s="1">
        <f t="shared" si="38"/>
        <v>0.72273363774733568</v>
      </c>
      <c r="W156" s="1">
        <f t="shared" si="39"/>
        <v>0.72273363774733568</v>
      </c>
      <c r="X156" s="1">
        <v>8.1796346928670535E-3</v>
      </c>
      <c r="Y156" s="1">
        <f t="shared" si="40"/>
        <v>104.26560681583594</v>
      </c>
      <c r="AB156" s="6">
        <v>25.48828125</v>
      </c>
      <c r="AC156" s="6">
        <v>199.90234375</v>
      </c>
    </row>
    <row r="157" spans="2:29" ht="12.75" customHeight="1" x14ac:dyDescent="0.2">
      <c r="B157" s="3" t="s">
        <v>337</v>
      </c>
      <c r="C157" s="4" t="s">
        <v>338</v>
      </c>
      <c r="D157" s="4">
        <v>8.9752546264207922E-3</v>
      </c>
      <c r="E157" s="5">
        <v>0.5</v>
      </c>
      <c r="F157" s="1">
        <v>0.05</v>
      </c>
      <c r="G157" s="5">
        <v>0.5</v>
      </c>
      <c r="H157" s="1">
        <v>0.05</v>
      </c>
      <c r="I157" s="1">
        <f t="shared" si="42"/>
        <v>2.8796200000000023</v>
      </c>
      <c r="J157" s="6">
        <v>25</v>
      </c>
      <c r="K157" s="6">
        <v>50</v>
      </c>
      <c r="L157" s="7" t="s">
        <v>0</v>
      </c>
      <c r="M157" s="1">
        <f t="shared" si="29"/>
        <v>2.5000000000000001E-2</v>
      </c>
      <c r="N157" s="1">
        <f t="shared" si="30"/>
        <v>2.5000000000000001E-2</v>
      </c>
      <c r="O157" s="1">
        <f t="shared" si="31"/>
        <v>5.2338000000000005</v>
      </c>
      <c r="P157" s="1">
        <f t="shared" si="32"/>
        <v>0</v>
      </c>
      <c r="Q157" s="1">
        <f t="shared" si="33"/>
        <v>2.5000000000000001E-2</v>
      </c>
      <c r="R157" s="1">
        <f t="shared" si="34"/>
        <v>1.9488000000000003</v>
      </c>
      <c r="S157" s="1">
        <f t="shared" si="35"/>
        <v>7.083866057838676E-3</v>
      </c>
      <c r="T157" s="1">
        <f t="shared" si="36"/>
        <v>1.7916133942161325E-2</v>
      </c>
      <c r="U157" s="1">
        <f t="shared" si="37"/>
        <v>0.71664535768645299</v>
      </c>
      <c r="V157" s="1">
        <f t="shared" si="38"/>
        <v>0.71664535768645299</v>
      </c>
      <c r="W157" s="1">
        <f t="shared" si="39"/>
        <v>0.71664535768645299</v>
      </c>
      <c r="X157" s="1">
        <v>8.1796346928670535E-3</v>
      </c>
      <c r="Y157" s="1">
        <f t="shared" si="40"/>
        <v>101.16585376334815</v>
      </c>
      <c r="AB157" s="6">
        <v>25.390625</v>
      </c>
      <c r="AC157" s="6">
        <v>199.90234375</v>
      </c>
    </row>
    <row r="158" spans="2:29" ht="12.75" customHeight="1" x14ac:dyDescent="0.2">
      <c r="B158" s="3" t="s">
        <v>339</v>
      </c>
      <c r="C158" s="4" t="s">
        <v>340</v>
      </c>
      <c r="D158" s="4">
        <v>9.0288773135398515E-3</v>
      </c>
      <c r="E158" s="5">
        <v>0.5</v>
      </c>
      <c r="F158" s="1">
        <v>0.05</v>
      </c>
      <c r="G158" s="5">
        <v>0.5</v>
      </c>
      <c r="H158" s="1">
        <v>0.05</v>
      </c>
      <c r="I158" s="1">
        <f t="shared" si="42"/>
        <v>2.8996200000000023</v>
      </c>
      <c r="J158" s="6">
        <v>25</v>
      </c>
      <c r="K158" s="6">
        <v>50</v>
      </c>
      <c r="L158" s="7" t="s">
        <v>0</v>
      </c>
      <c r="M158" s="1">
        <f t="shared" si="29"/>
        <v>2.5000000000000001E-2</v>
      </c>
      <c r="N158" s="1">
        <f t="shared" si="30"/>
        <v>2.5000000000000001E-2</v>
      </c>
      <c r="O158" s="1">
        <f t="shared" si="31"/>
        <v>5.2338000000000005</v>
      </c>
      <c r="P158" s="1">
        <f t="shared" si="32"/>
        <v>0</v>
      </c>
      <c r="Q158" s="1">
        <f t="shared" si="33"/>
        <v>2.5000000000000001E-2</v>
      </c>
      <c r="R158" s="1">
        <f t="shared" si="34"/>
        <v>1.9488000000000003</v>
      </c>
      <c r="S158" s="1">
        <f t="shared" si="35"/>
        <v>7.2360730593607481E-3</v>
      </c>
      <c r="T158" s="1">
        <f t="shared" si="36"/>
        <v>1.7763926940639253E-2</v>
      </c>
      <c r="U158" s="1">
        <f t="shared" si="37"/>
        <v>0.71055707762557008</v>
      </c>
      <c r="V158" s="1">
        <f t="shared" si="38"/>
        <v>0.71055707762557008</v>
      </c>
      <c r="W158" s="1">
        <f t="shared" si="39"/>
        <v>0.71055707762557008</v>
      </c>
      <c r="X158" s="1">
        <v>8.1796346928670535E-3</v>
      </c>
      <c r="Y158" s="1">
        <f t="shared" si="40"/>
        <v>98.196504070170676</v>
      </c>
      <c r="AB158" s="6">
        <v>25.48828125</v>
      </c>
      <c r="AC158" s="6">
        <v>199.90234375</v>
      </c>
    </row>
    <row r="159" spans="2:29" ht="12.75" customHeight="1" x14ac:dyDescent="0.2">
      <c r="B159" s="3" t="s">
        <v>341</v>
      </c>
      <c r="C159" s="4" t="s">
        <v>342</v>
      </c>
      <c r="D159" s="4">
        <v>9.0884606470353901E-3</v>
      </c>
      <c r="E159" s="5">
        <v>0.5</v>
      </c>
      <c r="F159" s="1">
        <v>0.05</v>
      </c>
      <c r="G159" s="5">
        <v>0.5</v>
      </c>
      <c r="H159" s="1">
        <v>0.05</v>
      </c>
      <c r="I159" s="1">
        <f t="shared" si="42"/>
        <v>2.9196200000000023</v>
      </c>
      <c r="J159" s="6">
        <v>25</v>
      </c>
      <c r="K159" s="6">
        <v>50</v>
      </c>
      <c r="L159" s="7" t="s">
        <v>0</v>
      </c>
      <c r="M159" s="1">
        <f t="shared" si="29"/>
        <v>2.5000000000000001E-2</v>
      </c>
      <c r="N159" s="1">
        <f t="shared" si="30"/>
        <v>2.5000000000000001E-2</v>
      </c>
      <c r="O159" s="1">
        <f t="shared" si="31"/>
        <v>5.2338000000000005</v>
      </c>
      <c r="P159" s="1">
        <f t="shared" si="32"/>
        <v>0</v>
      </c>
      <c r="Q159" s="1">
        <f t="shared" si="33"/>
        <v>2.5000000000000001E-2</v>
      </c>
      <c r="R159" s="1">
        <f t="shared" si="34"/>
        <v>1.9488000000000003</v>
      </c>
      <c r="S159" s="1">
        <f t="shared" si="35"/>
        <v>7.3882800608828167E-3</v>
      </c>
      <c r="T159" s="1">
        <f t="shared" si="36"/>
        <v>1.7611719939117185E-2</v>
      </c>
      <c r="U159" s="1">
        <f t="shared" si="37"/>
        <v>0.70446879756468739</v>
      </c>
      <c r="V159" s="1">
        <f t="shared" si="38"/>
        <v>0.70446879756468739</v>
      </c>
      <c r="W159" s="1">
        <f t="shared" si="39"/>
        <v>0.70446879756468739</v>
      </c>
      <c r="X159" s="1">
        <v>8.1796346928670535E-3</v>
      </c>
      <c r="Y159" s="1">
        <f t="shared" si="40"/>
        <v>95.349498362208962</v>
      </c>
      <c r="AB159" s="6">
        <v>25.390625</v>
      </c>
      <c r="AC159" s="6">
        <v>199.90234375</v>
      </c>
    </row>
    <row r="160" spans="2:29" ht="12.75" customHeight="1" x14ac:dyDescent="0.2">
      <c r="B160" s="3" t="s">
        <v>343</v>
      </c>
      <c r="C160" s="4" t="s">
        <v>344</v>
      </c>
      <c r="D160" s="4">
        <v>9.1480439805309288E-3</v>
      </c>
      <c r="E160" s="5">
        <v>0.5</v>
      </c>
      <c r="F160" s="1">
        <v>0.05</v>
      </c>
      <c r="G160" s="5">
        <v>0.5</v>
      </c>
      <c r="H160" s="1">
        <v>0.05</v>
      </c>
      <c r="I160" s="1">
        <f t="shared" si="42"/>
        <v>2.9396200000000023</v>
      </c>
      <c r="J160" s="6">
        <v>25</v>
      </c>
      <c r="K160" s="6">
        <v>50</v>
      </c>
      <c r="L160" s="7" t="s">
        <v>0</v>
      </c>
      <c r="M160" s="1">
        <f t="shared" si="29"/>
        <v>2.5000000000000001E-2</v>
      </c>
      <c r="N160" s="1">
        <f t="shared" si="30"/>
        <v>2.5000000000000001E-2</v>
      </c>
      <c r="O160" s="1">
        <f t="shared" si="31"/>
        <v>5.2338000000000005</v>
      </c>
      <c r="P160" s="1">
        <f t="shared" si="32"/>
        <v>0</v>
      </c>
      <c r="Q160" s="1">
        <f t="shared" si="33"/>
        <v>2.5000000000000001E-2</v>
      </c>
      <c r="R160" s="1">
        <f t="shared" si="34"/>
        <v>1.9488000000000003</v>
      </c>
      <c r="S160" s="1">
        <f t="shared" si="35"/>
        <v>7.5404870624048853E-3</v>
      </c>
      <c r="T160" s="1">
        <f t="shared" si="36"/>
        <v>1.7459512937595116E-2</v>
      </c>
      <c r="U160" s="1">
        <f t="shared" si="37"/>
        <v>0.69838051750380459</v>
      </c>
      <c r="V160" s="1">
        <f t="shared" si="38"/>
        <v>0.69838051750380459</v>
      </c>
      <c r="W160" s="1">
        <f t="shared" si="39"/>
        <v>0.69838051750380459</v>
      </c>
      <c r="X160" s="1">
        <v>8.1796346928670535E-3</v>
      </c>
      <c r="Y160" s="1">
        <f t="shared" si="40"/>
        <v>92.617427988938189</v>
      </c>
      <c r="AB160" s="6">
        <v>25.48828125</v>
      </c>
      <c r="AC160" s="6">
        <v>199.90234375</v>
      </c>
    </row>
    <row r="161" spans="2:29" ht="12.75" customHeight="1" x14ac:dyDescent="0.2">
      <c r="B161" s="3" t="s">
        <v>345</v>
      </c>
      <c r="C161" s="4" t="s">
        <v>346</v>
      </c>
      <c r="D161" s="4">
        <v>9.2016666676499881E-3</v>
      </c>
      <c r="E161" s="5">
        <v>0.5</v>
      </c>
      <c r="F161" s="1">
        <v>0.05</v>
      </c>
      <c r="G161" s="5">
        <v>0.5</v>
      </c>
      <c r="H161" s="1">
        <v>0.05</v>
      </c>
      <c r="I161" s="1">
        <f t="shared" si="42"/>
        <v>2.9596200000000024</v>
      </c>
      <c r="J161" s="6">
        <v>25</v>
      </c>
      <c r="K161" s="6">
        <v>50</v>
      </c>
      <c r="L161" s="7" t="s">
        <v>0</v>
      </c>
      <c r="M161" s="1">
        <f t="shared" si="29"/>
        <v>2.5000000000000001E-2</v>
      </c>
      <c r="N161" s="1">
        <f t="shared" si="30"/>
        <v>2.5000000000000001E-2</v>
      </c>
      <c r="O161" s="1">
        <f t="shared" si="31"/>
        <v>5.2338000000000005</v>
      </c>
      <c r="P161" s="1">
        <f t="shared" si="32"/>
        <v>0</v>
      </c>
      <c r="Q161" s="1">
        <f t="shared" si="33"/>
        <v>2.5000000000000001E-2</v>
      </c>
      <c r="R161" s="1">
        <f t="shared" si="34"/>
        <v>1.9488000000000003</v>
      </c>
      <c r="S161" s="1">
        <f t="shared" si="35"/>
        <v>7.6926940639269574E-3</v>
      </c>
      <c r="T161" s="1">
        <f t="shared" si="36"/>
        <v>1.7307305936073044E-2</v>
      </c>
      <c r="U161" s="1">
        <f t="shared" si="37"/>
        <v>0.69229223744292168</v>
      </c>
      <c r="V161" s="1">
        <f t="shared" si="38"/>
        <v>0.69229223744292168</v>
      </c>
      <c r="W161" s="1">
        <f t="shared" si="39"/>
        <v>0.69229223744292168</v>
      </c>
      <c r="X161" s="1">
        <v>8.1796346928670535E-3</v>
      </c>
      <c r="Y161" s="1">
        <f t="shared" si="40"/>
        <v>89.993470647592758</v>
      </c>
      <c r="AB161" s="6">
        <v>25.48828125</v>
      </c>
      <c r="AC161" s="6">
        <v>199.90234375</v>
      </c>
    </row>
    <row r="162" spans="2:29" ht="12.75" customHeight="1" x14ac:dyDescent="0.2">
      <c r="B162" s="3" t="s">
        <v>347</v>
      </c>
      <c r="C162" s="4" t="s">
        <v>348</v>
      </c>
      <c r="D162" s="4">
        <v>9.2610648134723306E-3</v>
      </c>
      <c r="E162" s="5">
        <v>0.5</v>
      </c>
      <c r="F162" s="1">
        <v>0.05</v>
      </c>
      <c r="G162" s="5">
        <v>0.5</v>
      </c>
      <c r="H162" s="1">
        <v>0.05</v>
      </c>
      <c r="I162" s="1">
        <f t="shared" si="42"/>
        <v>2.9796200000000024</v>
      </c>
      <c r="J162" s="6">
        <v>25</v>
      </c>
      <c r="K162" s="6">
        <v>50</v>
      </c>
      <c r="L162" s="7" t="s">
        <v>0</v>
      </c>
      <c r="M162" s="1">
        <f t="shared" si="29"/>
        <v>2.5000000000000001E-2</v>
      </c>
      <c r="N162" s="1">
        <f t="shared" si="30"/>
        <v>2.5000000000000001E-2</v>
      </c>
      <c r="O162" s="1">
        <f t="shared" si="31"/>
        <v>5.2338000000000005</v>
      </c>
      <c r="P162" s="1">
        <f t="shared" si="32"/>
        <v>0</v>
      </c>
      <c r="Q162" s="1">
        <f t="shared" si="33"/>
        <v>2.5000000000000001E-2</v>
      </c>
      <c r="R162" s="1">
        <f t="shared" si="34"/>
        <v>1.9488000000000003</v>
      </c>
      <c r="S162" s="1">
        <f t="shared" si="35"/>
        <v>7.844901065449026E-3</v>
      </c>
      <c r="T162" s="1">
        <f t="shared" si="36"/>
        <v>1.7155098934550975E-2</v>
      </c>
      <c r="U162" s="1">
        <f t="shared" si="37"/>
        <v>0.68620395738203899</v>
      </c>
      <c r="V162" s="1">
        <f t="shared" si="38"/>
        <v>0.68620395738203899</v>
      </c>
      <c r="W162" s="1">
        <f t="shared" si="39"/>
        <v>0.68620395738203899</v>
      </c>
      <c r="X162" s="1">
        <v>8.1796346928670535E-3</v>
      </c>
      <c r="Y162" s="1">
        <f t="shared" si="40"/>
        <v>87.471333501484011</v>
      </c>
      <c r="AB162" s="6">
        <v>25.48828125</v>
      </c>
      <c r="AC162" s="6">
        <v>199.90234375</v>
      </c>
    </row>
    <row r="163" spans="2:29" ht="12.75" customHeight="1" x14ac:dyDescent="0.2">
      <c r="B163" s="3" t="s">
        <v>349</v>
      </c>
      <c r="C163" s="4" t="s">
        <v>350</v>
      </c>
      <c r="D163" s="4">
        <v>9.3206481469678693E-3</v>
      </c>
      <c r="E163" s="5">
        <v>0.5</v>
      </c>
      <c r="F163" s="1">
        <v>0.05</v>
      </c>
      <c r="G163" s="5">
        <v>0.5</v>
      </c>
      <c r="H163" s="1">
        <v>0.05</v>
      </c>
      <c r="I163" s="1">
        <v>2.99</v>
      </c>
      <c r="J163" s="6">
        <v>25</v>
      </c>
      <c r="K163" s="6">
        <v>50</v>
      </c>
      <c r="L163" s="7" t="s">
        <v>0</v>
      </c>
      <c r="M163" s="1">
        <f t="shared" si="29"/>
        <v>2.5000000000000001E-2</v>
      </c>
      <c r="N163" s="1">
        <f t="shared" si="30"/>
        <v>2.5000000000000001E-2</v>
      </c>
      <c r="O163" s="1">
        <f t="shared" si="31"/>
        <v>5.2338000000000005</v>
      </c>
      <c r="P163" s="1">
        <f t="shared" si="32"/>
        <v>0</v>
      </c>
      <c r="Q163" s="1">
        <f t="shared" si="33"/>
        <v>2.5000000000000001E-2</v>
      </c>
      <c r="R163" s="1">
        <f t="shared" si="34"/>
        <v>1.9488000000000003</v>
      </c>
      <c r="S163" s="1">
        <f t="shared" si="35"/>
        <v>7.9238964992389659E-3</v>
      </c>
      <c r="T163" s="1">
        <f t="shared" si="36"/>
        <v>1.7076103500761036E-2</v>
      </c>
      <c r="U163" s="1">
        <f t="shared" si="37"/>
        <v>0.68304414003044134</v>
      </c>
      <c r="V163" s="1">
        <f t="shared" si="38"/>
        <v>0.68304414003044134</v>
      </c>
      <c r="W163" s="1">
        <f t="shared" si="39"/>
        <v>0.68304414003044134</v>
      </c>
      <c r="X163" s="1">
        <v>8.1796346928670535E-3</v>
      </c>
      <c r="Y163" s="1">
        <f t="shared" si="40"/>
        <v>86.200537840952734</v>
      </c>
      <c r="AB163" s="6">
        <v>25.48828125</v>
      </c>
      <c r="AC163" s="6">
        <v>199.90234375</v>
      </c>
    </row>
    <row r="164" spans="2:29" ht="12.75" customHeight="1" x14ac:dyDescent="0.2">
      <c r="B164" s="3" t="s">
        <v>351</v>
      </c>
      <c r="C164" s="4" t="s">
        <v>352</v>
      </c>
      <c r="D164" s="4">
        <v>9.3802314804634079E-3</v>
      </c>
      <c r="E164" s="5">
        <v>0.5</v>
      </c>
      <c r="F164" s="1">
        <v>0.05</v>
      </c>
      <c r="G164" s="5">
        <v>0.5</v>
      </c>
      <c r="H164" s="1">
        <v>0.05</v>
      </c>
      <c r="I164" s="1">
        <v>2.99</v>
      </c>
      <c r="J164" s="6">
        <v>25</v>
      </c>
      <c r="K164" s="6">
        <v>50</v>
      </c>
      <c r="L164" s="7" t="s">
        <v>0</v>
      </c>
      <c r="M164" s="1">
        <f t="shared" si="29"/>
        <v>2.5000000000000001E-2</v>
      </c>
      <c r="N164" s="1">
        <f t="shared" si="30"/>
        <v>2.5000000000000001E-2</v>
      </c>
      <c r="O164" s="1">
        <f t="shared" si="31"/>
        <v>5.2338000000000005</v>
      </c>
      <c r="P164" s="1">
        <f t="shared" si="32"/>
        <v>0</v>
      </c>
      <c r="Q164" s="1">
        <f t="shared" si="33"/>
        <v>2.5000000000000001E-2</v>
      </c>
      <c r="R164" s="1">
        <f t="shared" si="34"/>
        <v>1.9488000000000003</v>
      </c>
      <c r="S164" s="1">
        <f t="shared" si="35"/>
        <v>7.9238964992389659E-3</v>
      </c>
      <c r="T164" s="1">
        <f t="shared" si="36"/>
        <v>1.7076103500761036E-2</v>
      </c>
      <c r="U164" s="1">
        <f t="shared" si="37"/>
        <v>0.68304414003044134</v>
      </c>
      <c r="V164" s="1">
        <f t="shared" si="38"/>
        <v>0.68304414003044134</v>
      </c>
      <c r="W164" s="1">
        <f t="shared" si="39"/>
        <v>0.68304414003044134</v>
      </c>
      <c r="X164" s="1">
        <v>8.1796346928670535E-3</v>
      </c>
      <c r="Y164" s="1">
        <f t="shared" si="40"/>
        <v>86.200537840952734</v>
      </c>
      <c r="AB164" s="6">
        <v>25.390625</v>
      </c>
      <c r="AC164" s="6">
        <v>199.90234375</v>
      </c>
    </row>
    <row r="165" spans="2:29" ht="12.75" customHeight="1" x14ac:dyDescent="0.2">
      <c r="B165" s="3" t="s">
        <v>353</v>
      </c>
      <c r="C165" s="4" t="s">
        <v>354</v>
      </c>
      <c r="D165" s="4">
        <v>9.4338657363550738E-3</v>
      </c>
      <c r="E165" s="5">
        <v>0.5</v>
      </c>
      <c r="F165" s="1">
        <v>0.05</v>
      </c>
      <c r="G165" s="5">
        <v>0.5</v>
      </c>
      <c r="H165" s="1">
        <v>0.05</v>
      </c>
      <c r="I165" s="1">
        <v>2.99</v>
      </c>
      <c r="J165" s="6">
        <v>25</v>
      </c>
      <c r="K165" s="6">
        <v>50</v>
      </c>
      <c r="L165" s="7" t="s">
        <v>0</v>
      </c>
      <c r="M165" s="1">
        <f t="shared" si="29"/>
        <v>2.5000000000000001E-2</v>
      </c>
      <c r="N165" s="1">
        <f t="shared" si="30"/>
        <v>2.5000000000000001E-2</v>
      </c>
      <c r="O165" s="1">
        <f t="shared" si="31"/>
        <v>5.2338000000000005</v>
      </c>
      <c r="P165" s="1">
        <f t="shared" si="32"/>
        <v>0</v>
      </c>
      <c r="Q165" s="1">
        <f t="shared" si="33"/>
        <v>2.5000000000000001E-2</v>
      </c>
      <c r="R165" s="1">
        <f t="shared" si="34"/>
        <v>1.9488000000000003</v>
      </c>
      <c r="S165" s="1">
        <f t="shared" si="35"/>
        <v>7.9238964992389659E-3</v>
      </c>
      <c r="T165" s="1">
        <f t="shared" si="36"/>
        <v>1.7076103500761036E-2</v>
      </c>
      <c r="U165" s="1">
        <f t="shared" si="37"/>
        <v>0.68304414003044134</v>
      </c>
      <c r="V165" s="1">
        <f t="shared" si="38"/>
        <v>0.68304414003044134</v>
      </c>
      <c r="W165" s="1">
        <f t="shared" si="39"/>
        <v>0.68304414003044134</v>
      </c>
      <c r="X165" s="1">
        <v>8.1796346928670535E-3</v>
      </c>
      <c r="Y165" s="1">
        <f t="shared" si="40"/>
        <v>86.200537840952734</v>
      </c>
      <c r="AB165" s="6">
        <v>25.48828125</v>
      </c>
      <c r="AC165" s="6">
        <v>199.90234375</v>
      </c>
    </row>
    <row r="166" spans="2:29" ht="12.75" customHeight="1" x14ac:dyDescent="0.2">
      <c r="B166" s="3" t="s">
        <v>355</v>
      </c>
      <c r="C166" s="4" t="s">
        <v>356</v>
      </c>
      <c r="D166" s="4">
        <v>9.4934490698506124E-3</v>
      </c>
      <c r="E166" s="5">
        <v>0.5</v>
      </c>
      <c r="F166" s="1">
        <v>0.05</v>
      </c>
      <c r="G166" s="5">
        <v>0.5</v>
      </c>
      <c r="H166" s="1">
        <v>0.05</v>
      </c>
      <c r="I166" s="1">
        <v>2.99</v>
      </c>
      <c r="J166" s="6">
        <v>25</v>
      </c>
      <c r="K166" s="6">
        <v>50</v>
      </c>
      <c r="L166" s="7" t="s">
        <v>0</v>
      </c>
      <c r="M166" s="1">
        <f t="shared" si="29"/>
        <v>2.5000000000000001E-2</v>
      </c>
      <c r="N166" s="1">
        <f t="shared" si="30"/>
        <v>2.5000000000000001E-2</v>
      </c>
      <c r="O166" s="1">
        <f t="shared" si="31"/>
        <v>5.2338000000000005</v>
      </c>
      <c r="P166" s="1">
        <f t="shared" si="32"/>
        <v>0</v>
      </c>
      <c r="Q166" s="1">
        <f t="shared" si="33"/>
        <v>2.5000000000000001E-2</v>
      </c>
      <c r="R166" s="1">
        <f t="shared" si="34"/>
        <v>1.9488000000000003</v>
      </c>
      <c r="S166" s="1">
        <f t="shared" si="35"/>
        <v>7.9238964992389659E-3</v>
      </c>
      <c r="T166" s="1">
        <f t="shared" si="36"/>
        <v>1.7076103500761036E-2</v>
      </c>
      <c r="U166" s="1">
        <f t="shared" si="37"/>
        <v>0.68304414003044134</v>
      </c>
      <c r="V166" s="1">
        <f t="shared" si="38"/>
        <v>0.68304414003044134</v>
      </c>
      <c r="W166" s="1">
        <f t="shared" si="39"/>
        <v>0.68304414003044134</v>
      </c>
      <c r="X166" s="1">
        <v>8.1796346928670535E-3</v>
      </c>
      <c r="Y166" s="1">
        <f t="shared" si="40"/>
        <v>86.200537840952734</v>
      </c>
      <c r="AB166" s="6">
        <v>25.48828125</v>
      </c>
      <c r="AC166" s="6">
        <v>199.90234375</v>
      </c>
    </row>
    <row r="167" spans="2:29" ht="12.75" customHeight="1" x14ac:dyDescent="0.2">
      <c r="B167" s="3" t="s">
        <v>357</v>
      </c>
      <c r="C167" s="4" t="s">
        <v>358</v>
      </c>
      <c r="D167" s="4">
        <v>9.5530324033461511E-3</v>
      </c>
      <c r="E167" s="5">
        <v>0.5</v>
      </c>
      <c r="F167" s="1">
        <v>0.05</v>
      </c>
      <c r="G167" s="5">
        <v>0.5</v>
      </c>
      <c r="H167" s="1">
        <v>0.05</v>
      </c>
      <c r="I167" s="1">
        <v>2.99</v>
      </c>
      <c r="J167" s="6">
        <v>25</v>
      </c>
      <c r="K167" s="6">
        <v>50</v>
      </c>
      <c r="L167" s="7" t="s">
        <v>0</v>
      </c>
      <c r="M167" s="1">
        <f t="shared" si="29"/>
        <v>2.5000000000000001E-2</v>
      </c>
      <c r="N167" s="1">
        <f t="shared" si="30"/>
        <v>2.5000000000000001E-2</v>
      </c>
      <c r="O167" s="1">
        <f t="shared" si="31"/>
        <v>5.2338000000000005</v>
      </c>
      <c r="P167" s="1">
        <f t="shared" si="32"/>
        <v>0</v>
      </c>
      <c r="Q167" s="1">
        <f t="shared" si="33"/>
        <v>2.5000000000000001E-2</v>
      </c>
      <c r="R167" s="1">
        <f t="shared" si="34"/>
        <v>1.9488000000000003</v>
      </c>
      <c r="S167" s="1">
        <f t="shared" si="35"/>
        <v>7.9238964992389659E-3</v>
      </c>
      <c r="T167" s="1">
        <f t="shared" si="36"/>
        <v>1.7076103500761036E-2</v>
      </c>
      <c r="U167" s="1">
        <f t="shared" si="37"/>
        <v>0.68304414003044134</v>
      </c>
      <c r="V167" s="1">
        <f t="shared" si="38"/>
        <v>0.68304414003044134</v>
      </c>
      <c r="W167" s="1">
        <f t="shared" si="39"/>
        <v>0.68304414003044134</v>
      </c>
      <c r="X167" s="1">
        <v>8.1796346928670535E-3</v>
      </c>
      <c r="Y167" s="1">
        <f t="shared" si="40"/>
        <v>86.200537840952734</v>
      </c>
      <c r="AB167" s="6">
        <v>25.48828125</v>
      </c>
      <c r="AC167" s="6">
        <v>199.90234375</v>
      </c>
    </row>
    <row r="168" spans="2:29" ht="12.75" customHeight="1" x14ac:dyDescent="0.2">
      <c r="B168" s="3" t="s">
        <v>359</v>
      </c>
      <c r="C168" s="4" t="s">
        <v>360</v>
      </c>
      <c r="D168" s="4">
        <v>9.6066550904652104E-3</v>
      </c>
      <c r="E168" s="5">
        <v>0.5</v>
      </c>
      <c r="F168" s="1">
        <v>0.05</v>
      </c>
      <c r="G168" s="5">
        <v>0.5</v>
      </c>
      <c r="H168" s="1">
        <v>0.05</v>
      </c>
      <c r="I168" s="1">
        <v>2.99</v>
      </c>
      <c r="J168" s="6">
        <v>25</v>
      </c>
      <c r="K168" s="6">
        <v>50</v>
      </c>
      <c r="L168" s="7" t="s">
        <v>0</v>
      </c>
      <c r="M168" s="1">
        <f t="shared" si="29"/>
        <v>2.5000000000000001E-2</v>
      </c>
      <c r="N168" s="1">
        <f t="shared" si="30"/>
        <v>2.5000000000000001E-2</v>
      </c>
      <c r="O168" s="1">
        <f t="shared" si="31"/>
        <v>5.2338000000000005</v>
      </c>
      <c r="P168" s="1">
        <f t="shared" si="32"/>
        <v>0</v>
      </c>
      <c r="Q168" s="1">
        <f t="shared" si="33"/>
        <v>2.5000000000000001E-2</v>
      </c>
      <c r="R168" s="1">
        <f t="shared" si="34"/>
        <v>1.9488000000000003</v>
      </c>
      <c r="S168" s="1">
        <f t="shared" si="35"/>
        <v>7.9238964992389659E-3</v>
      </c>
      <c r="T168" s="1">
        <f t="shared" si="36"/>
        <v>1.7076103500761036E-2</v>
      </c>
      <c r="U168" s="1">
        <f t="shared" si="37"/>
        <v>0.68304414003044134</v>
      </c>
      <c r="V168" s="1">
        <f t="shared" si="38"/>
        <v>0.68304414003044134</v>
      </c>
      <c r="W168" s="1">
        <f t="shared" si="39"/>
        <v>0.68304414003044134</v>
      </c>
      <c r="X168" s="1">
        <v>8.1796346928670535E-3</v>
      </c>
      <c r="Y168" s="1">
        <f t="shared" si="40"/>
        <v>86.200537840952734</v>
      </c>
      <c r="AB168" s="6">
        <v>25.48828125</v>
      </c>
      <c r="AC168" s="6">
        <v>199.90234375</v>
      </c>
    </row>
    <row r="169" spans="2:29" ht="12.75" customHeight="1" x14ac:dyDescent="0.2">
      <c r="B169" s="3" t="s">
        <v>361</v>
      </c>
      <c r="C169" s="4" t="s">
        <v>362</v>
      </c>
      <c r="D169" s="4">
        <v>9.6658796246629208E-3</v>
      </c>
      <c r="E169" s="5">
        <v>0.5</v>
      </c>
      <c r="F169" s="1">
        <v>0.05</v>
      </c>
      <c r="G169" s="5">
        <v>0.5</v>
      </c>
      <c r="H169" s="1">
        <v>0.05</v>
      </c>
      <c r="I169" s="1">
        <v>2.99</v>
      </c>
      <c r="J169" s="6">
        <v>25</v>
      </c>
      <c r="K169" s="6">
        <v>50</v>
      </c>
      <c r="L169" s="7" t="s">
        <v>0</v>
      </c>
      <c r="M169" s="1">
        <f t="shared" si="29"/>
        <v>2.5000000000000001E-2</v>
      </c>
      <c r="N169" s="1">
        <f t="shared" si="30"/>
        <v>2.5000000000000001E-2</v>
      </c>
      <c r="O169" s="1">
        <f t="shared" si="31"/>
        <v>5.2338000000000005</v>
      </c>
      <c r="P169" s="1">
        <f t="shared" si="32"/>
        <v>0</v>
      </c>
      <c r="Q169" s="1">
        <f t="shared" si="33"/>
        <v>2.5000000000000001E-2</v>
      </c>
      <c r="R169" s="1">
        <f t="shared" si="34"/>
        <v>1.9488000000000003</v>
      </c>
      <c r="S169" s="1">
        <f t="shared" si="35"/>
        <v>7.9238964992389659E-3</v>
      </c>
      <c r="T169" s="1">
        <f t="shared" si="36"/>
        <v>1.7076103500761036E-2</v>
      </c>
      <c r="U169" s="1">
        <f t="shared" si="37"/>
        <v>0.68304414003044134</v>
      </c>
      <c r="V169" s="1">
        <f t="shared" si="38"/>
        <v>0.68304414003044134</v>
      </c>
      <c r="W169" s="1">
        <f t="shared" si="39"/>
        <v>0.68304414003044134</v>
      </c>
      <c r="X169" s="1">
        <v>6.1826535666789084E-3</v>
      </c>
      <c r="Y169" s="1">
        <f t="shared" si="40"/>
        <v>86.200537840952734</v>
      </c>
      <c r="AB169" s="6">
        <v>25.48828125</v>
      </c>
      <c r="AC169" s="6">
        <v>199.90234375</v>
      </c>
    </row>
    <row r="170" spans="2:29" ht="12.75" customHeight="1" x14ac:dyDescent="0.2">
      <c r="B170" s="3" t="s">
        <v>363</v>
      </c>
      <c r="C170" s="4" t="s">
        <v>364</v>
      </c>
      <c r="D170" s="4">
        <v>9.7249189784633927E-3</v>
      </c>
      <c r="E170" s="5">
        <v>0.5</v>
      </c>
      <c r="F170" s="1">
        <v>0.05</v>
      </c>
      <c r="G170" s="5">
        <v>0.5</v>
      </c>
      <c r="H170" s="1">
        <v>0.05</v>
      </c>
      <c r="I170" s="1">
        <v>2.99</v>
      </c>
      <c r="J170" s="6">
        <v>25</v>
      </c>
      <c r="K170" s="6">
        <v>50</v>
      </c>
      <c r="L170" s="7" t="s">
        <v>0</v>
      </c>
      <c r="M170" s="1">
        <f t="shared" si="29"/>
        <v>2.5000000000000001E-2</v>
      </c>
      <c r="N170" s="1">
        <f t="shared" si="30"/>
        <v>2.5000000000000001E-2</v>
      </c>
      <c r="O170" s="1">
        <f t="shared" si="31"/>
        <v>5.2338000000000005</v>
      </c>
      <c r="P170" s="1">
        <f t="shared" si="32"/>
        <v>0</v>
      </c>
      <c r="Q170" s="1">
        <f t="shared" si="33"/>
        <v>2.5000000000000001E-2</v>
      </c>
      <c r="R170" s="1">
        <f t="shared" si="34"/>
        <v>1.9488000000000003</v>
      </c>
      <c r="S170" s="1">
        <f t="shared" si="35"/>
        <v>7.9238964992389659E-3</v>
      </c>
      <c r="T170" s="1">
        <f t="shared" si="36"/>
        <v>1.7076103500761036E-2</v>
      </c>
      <c r="U170" s="1">
        <f t="shared" si="37"/>
        <v>0.68304414003044134</v>
      </c>
      <c r="V170" s="1">
        <f t="shared" si="38"/>
        <v>0.68304414003044134</v>
      </c>
      <c r="W170" s="1">
        <f t="shared" si="39"/>
        <v>0.68304414003044134</v>
      </c>
      <c r="X170" s="1">
        <v>8.1796346928670535E-3</v>
      </c>
      <c r="Y170" s="1">
        <f t="shared" si="40"/>
        <v>86.200537840952734</v>
      </c>
      <c r="AB170" s="6">
        <v>25.48828125</v>
      </c>
      <c r="AC170" s="6">
        <v>199.90234375</v>
      </c>
    </row>
    <row r="171" spans="2:29" ht="12.75" customHeight="1" x14ac:dyDescent="0.2">
      <c r="B171" s="3" t="s">
        <v>365</v>
      </c>
      <c r="C171" s="4" t="s">
        <v>366</v>
      </c>
      <c r="D171" s="4">
        <v>9.7835995329660363E-3</v>
      </c>
      <c r="E171" s="5">
        <v>0.5</v>
      </c>
      <c r="F171" s="1">
        <v>0.05</v>
      </c>
      <c r="G171" s="5">
        <v>0.5</v>
      </c>
      <c r="H171" s="1">
        <v>0.05</v>
      </c>
      <c r="I171" s="1">
        <v>2.99</v>
      </c>
      <c r="J171" s="6">
        <v>25</v>
      </c>
      <c r="K171" s="6">
        <v>50</v>
      </c>
      <c r="L171" s="7" t="s">
        <v>0</v>
      </c>
      <c r="M171" s="1">
        <f t="shared" si="29"/>
        <v>2.5000000000000001E-2</v>
      </c>
      <c r="N171" s="1">
        <f t="shared" si="30"/>
        <v>2.5000000000000001E-2</v>
      </c>
      <c r="O171" s="1">
        <f t="shared" si="31"/>
        <v>5.2338000000000005</v>
      </c>
      <c r="P171" s="1">
        <f t="shared" si="32"/>
        <v>0</v>
      </c>
      <c r="Q171" s="1">
        <f t="shared" si="33"/>
        <v>2.5000000000000001E-2</v>
      </c>
      <c r="R171" s="1">
        <f t="shared" si="34"/>
        <v>1.9488000000000003</v>
      </c>
      <c r="S171" s="1">
        <f t="shared" si="35"/>
        <v>7.9238964992389659E-3</v>
      </c>
      <c r="T171" s="1">
        <f t="shared" si="36"/>
        <v>1.7076103500761036E-2</v>
      </c>
      <c r="U171" s="1">
        <f t="shared" si="37"/>
        <v>0.68304414003044134</v>
      </c>
      <c r="V171" s="1">
        <f t="shared" si="38"/>
        <v>0.68304414003044134</v>
      </c>
      <c r="W171" s="1">
        <f t="shared" si="39"/>
        <v>0.68304414003044134</v>
      </c>
      <c r="X171" s="1">
        <v>8.1796346928670535E-3</v>
      </c>
      <c r="Y171" s="1">
        <f t="shared" si="40"/>
        <v>86.200537840952734</v>
      </c>
      <c r="AB171" s="6">
        <v>25.48828125</v>
      </c>
      <c r="AC171" s="6">
        <v>199.90234375</v>
      </c>
    </row>
    <row r="172" spans="2:29" ht="12.75" customHeight="1" x14ac:dyDescent="0.2">
      <c r="B172" s="3" t="s">
        <v>367</v>
      </c>
      <c r="C172" s="4" t="s">
        <v>368</v>
      </c>
      <c r="D172" s="4">
        <v>9.84228008746868E-3</v>
      </c>
      <c r="E172" s="5">
        <v>0.5</v>
      </c>
      <c r="F172" s="1">
        <v>0.05</v>
      </c>
      <c r="G172" s="5">
        <v>0.5</v>
      </c>
      <c r="H172" s="1">
        <v>0.05</v>
      </c>
      <c r="I172" s="1">
        <v>2.99</v>
      </c>
      <c r="J172" s="6">
        <v>25</v>
      </c>
      <c r="K172" s="6">
        <v>50</v>
      </c>
      <c r="L172" s="7" t="s">
        <v>0</v>
      </c>
      <c r="M172" s="1">
        <f t="shared" si="29"/>
        <v>2.5000000000000001E-2</v>
      </c>
      <c r="N172" s="1">
        <f t="shared" si="30"/>
        <v>2.5000000000000001E-2</v>
      </c>
      <c r="O172" s="1">
        <f t="shared" si="31"/>
        <v>5.2338000000000005</v>
      </c>
      <c r="P172" s="1">
        <f t="shared" si="32"/>
        <v>0</v>
      </c>
      <c r="Q172" s="1">
        <f t="shared" si="33"/>
        <v>2.5000000000000001E-2</v>
      </c>
      <c r="R172" s="1">
        <f t="shared" si="34"/>
        <v>1.9488000000000003</v>
      </c>
      <c r="S172" s="1">
        <f t="shared" si="35"/>
        <v>7.9238964992389659E-3</v>
      </c>
      <c r="T172" s="1">
        <f t="shared" si="36"/>
        <v>1.7076103500761036E-2</v>
      </c>
      <c r="U172" s="1">
        <f t="shared" si="37"/>
        <v>0.68304414003044134</v>
      </c>
      <c r="V172" s="1">
        <f t="shared" si="38"/>
        <v>0.68304414003044134</v>
      </c>
      <c r="W172" s="1">
        <f t="shared" si="39"/>
        <v>0.68304414003044134</v>
      </c>
      <c r="X172" s="1">
        <v>6.1826535666789084E-3</v>
      </c>
      <c r="Y172" s="1">
        <f t="shared" si="40"/>
        <v>86.200537840952734</v>
      </c>
      <c r="AB172" s="6">
        <v>25.48828125</v>
      </c>
      <c r="AC172" s="6">
        <v>199.90234375</v>
      </c>
    </row>
    <row r="173" spans="2:29" ht="12.75" customHeight="1" x14ac:dyDescent="0.2">
      <c r="B173" s="3" t="s">
        <v>369</v>
      </c>
      <c r="C173" s="4" t="s">
        <v>370</v>
      </c>
      <c r="D173" s="4">
        <v>9.9009606492472813E-3</v>
      </c>
      <c r="E173" s="5">
        <v>0.5</v>
      </c>
      <c r="F173" s="1">
        <v>0.05</v>
      </c>
      <c r="G173" s="5">
        <v>0.5</v>
      </c>
      <c r="H173" s="1">
        <v>0.05</v>
      </c>
      <c r="I173" s="1">
        <v>2.99</v>
      </c>
      <c r="J173" s="6">
        <v>25</v>
      </c>
      <c r="K173" s="6">
        <v>50</v>
      </c>
      <c r="L173" s="7" t="s">
        <v>0</v>
      </c>
      <c r="M173" s="1">
        <f t="shared" si="29"/>
        <v>2.5000000000000001E-2</v>
      </c>
      <c r="N173" s="1">
        <f t="shared" si="30"/>
        <v>2.5000000000000001E-2</v>
      </c>
      <c r="O173" s="1">
        <f t="shared" si="31"/>
        <v>5.2338000000000005</v>
      </c>
      <c r="P173" s="1">
        <f t="shared" si="32"/>
        <v>0</v>
      </c>
      <c r="Q173" s="1">
        <f t="shared" si="33"/>
        <v>2.5000000000000001E-2</v>
      </c>
      <c r="R173" s="1">
        <f t="shared" si="34"/>
        <v>1.9488000000000003</v>
      </c>
      <c r="S173" s="1">
        <f t="shared" si="35"/>
        <v>7.9238964992389659E-3</v>
      </c>
      <c r="T173" s="1">
        <f t="shared" si="36"/>
        <v>1.7076103500761036E-2</v>
      </c>
      <c r="U173" s="1">
        <f t="shared" si="37"/>
        <v>0.68304414003044134</v>
      </c>
      <c r="V173" s="1">
        <f t="shared" si="38"/>
        <v>0.68304414003044134</v>
      </c>
      <c r="W173" s="1">
        <f t="shared" si="39"/>
        <v>0.68304414003044134</v>
      </c>
      <c r="X173" s="1">
        <v>8.1796346928670535E-3</v>
      </c>
      <c r="Y173" s="1">
        <f t="shared" si="40"/>
        <v>86.200537840952734</v>
      </c>
      <c r="AB173" s="6">
        <v>25.48828125</v>
      </c>
      <c r="AC173" s="6">
        <v>199.90234375</v>
      </c>
    </row>
    <row r="174" spans="2:29" ht="12.75" customHeight="1" x14ac:dyDescent="0.2">
      <c r="B174" s="3" t="s">
        <v>371</v>
      </c>
      <c r="C174" s="4" t="s">
        <v>372</v>
      </c>
      <c r="D174" s="4">
        <v>9.9540393493953161E-3</v>
      </c>
      <c r="E174" s="5">
        <v>0.5</v>
      </c>
      <c r="F174" s="1">
        <v>0.05</v>
      </c>
      <c r="G174" s="5">
        <v>0.5</v>
      </c>
      <c r="H174" s="1">
        <v>0.05</v>
      </c>
      <c r="I174" s="1">
        <v>2.99</v>
      </c>
      <c r="J174" s="6">
        <v>25</v>
      </c>
      <c r="K174" s="6">
        <v>50</v>
      </c>
      <c r="L174" s="7" t="s">
        <v>0</v>
      </c>
      <c r="M174" s="1">
        <f t="shared" si="29"/>
        <v>2.5000000000000001E-2</v>
      </c>
      <c r="N174" s="1">
        <f t="shared" si="30"/>
        <v>2.5000000000000001E-2</v>
      </c>
      <c r="O174" s="1">
        <f t="shared" si="31"/>
        <v>5.2338000000000005</v>
      </c>
      <c r="P174" s="1">
        <f t="shared" si="32"/>
        <v>0</v>
      </c>
      <c r="Q174" s="1">
        <f t="shared" si="33"/>
        <v>2.5000000000000001E-2</v>
      </c>
      <c r="R174" s="1">
        <f t="shared" si="34"/>
        <v>1.9488000000000003</v>
      </c>
      <c r="S174" s="1">
        <f t="shared" si="35"/>
        <v>7.9238964992389659E-3</v>
      </c>
      <c r="T174" s="1">
        <f t="shared" si="36"/>
        <v>1.7076103500761036E-2</v>
      </c>
      <c r="U174" s="1">
        <f t="shared" si="37"/>
        <v>0.68304414003044134</v>
      </c>
      <c r="V174" s="1">
        <f t="shared" si="38"/>
        <v>0.68304414003044134</v>
      </c>
      <c r="W174" s="1">
        <f t="shared" si="39"/>
        <v>0.68304414003044134</v>
      </c>
      <c r="X174" s="1">
        <v>8.1796346928670535E-3</v>
      </c>
      <c r="Y174" s="1">
        <f t="shared" si="40"/>
        <v>86.200537840952734</v>
      </c>
      <c r="AB174" s="6">
        <v>25.48828125</v>
      </c>
      <c r="AC174" s="6">
        <v>199.90234375</v>
      </c>
    </row>
    <row r="175" spans="2:29" ht="12.75" customHeight="1" x14ac:dyDescent="0.2">
      <c r="B175" s="3" t="s">
        <v>373</v>
      </c>
      <c r="C175" s="4" t="s">
        <v>374</v>
      </c>
      <c r="D175" s="4">
        <v>1.0013449071266223E-2</v>
      </c>
      <c r="E175" s="5">
        <v>0.5</v>
      </c>
      <c r="F175" s="1">
        <v>0.05</v>
      </c>
      <c r="G175" s="5">
        <v>0.5</v>
      </c>
      <c r="H175" s="1">
        <v>0.05</v>
      </c>
      <c r="I175" s="1">
        <v>2.99</v>
      </c>
      <c r="J175" s="6">
        <v>25</v>
      </c>
      <c r="K175" s="6">
        <v>50</v>
      </c>
      <c r="L175" s="7" t="s">
        <v>0</v>
      </c>
      <c r="M175" s="1">
        <f t="shared" si="29"/>
        <v>2.5000000000000001E-2</v>
      </c>
      <c r="N175" s="1">
        <f t="shared" si="30"/>
        <v>2.5000000000000001E-2</v>
      </c>
      <c r="O175" s="1">
        <f t="shared" si="31"/>
        <v>5.2338000000000005</v>
      </c>
      <c r="P175" s="1">
        <f t="shared" si="32"/>
        <v>0</v>
      </c>
      <c r="Q175" s="1">
        <f t="shared" si="33"/>
        <v>2.5000000000000001E-2</v>
      </c>
      <c r="R175" s="1">
        <f t="shared" si="34"/>
        <v>1.9488000000000003</v>
      </c>
      <c r="S175" s="1">
        <f t="shared" si="35"/>
        <v>7.9238964992389659E-3</v>
      </c>
      <c r="T175" s="1">
        <f t="shared" si="36"/>
        <v>1.7076103500761036E-2</v>
      </c>
      <c r="U175" s="1">
        <f t="shared" si="37"/>
        <v>0.68304414003044134</v>
      </c>
      <c r="V175" s="1">
        <f t="shared" si="38"/>
        <v>0.68304414003044134</v>
      </c>
      <c r="W175" s="1">
        <f t="shared" si="39"/>
        <v>0.68304414003044134</v>
      </c>
      <c r="X175" s="1">
        <v>8.1796346928670535E-3</v>
      </c>
      <c r="Y175" s="1">
        <f t="shared" si="40"/>
        <v>86.200537840952734</v>
      </c>
      <c r="AB175" s="6">
        <v>25.48828125</v>
      </c>
      <c r="AC175" s="6">
        <v>199.90234375</v>
      </c>
    </row>
    <row r="176" spans="2:29" ht="12.75" customHeight="1" x14ac:dyDescent="0.2">
      <c r="B176" s="3" t="s">
        <v>375</v>
      </c>
      <c r="C176" s="4" t="s">
        <v>376</v>
      </c>
      <c r="D176" s="4">
        <v>1.0073032404761761E-2</v>
      </c>
      <c r="E176" s="5">
        <v>0.5</v>
      </c>
      <c r="F176" s="1">
        <v>0.05</v>
      </c>
      <c r="G176" s="5">
        <v>0.5</v>
      </c>
      <c r="H176" s="1">
        <v>0.05</v>
      </c>
      <c r="I176" s="1">
        <v>2.99</v>
      </c>
      <c r="J176" s="6">
        <v>25</v>
      </c>
      <c r="K176" s="6">
        <v>50</v>
      </c>
      <c r="L176" s="7" t="s">
        <v>0</v>
      </c>
      <c r="M176" s="1">
        <f t="shared" si="29"/>
        <v>2.5000000000000001E-2</v>
      </c>
      <c r="N176" s="1">
        <f t="shared" si="30"/>
        <v>2.5000000000000001E-2</v>
      </c>
      <c r="O176" s="1">
        <f t="shared" si="31"/>
        <v>5.2338000000000005</v>
      </c>
      <c r="P176" s="1">
        <f t="shared" si="32"/>
        <v>0</v>
      </c>
      <c r="Q176" s="1">
        <f t="shared" si="33"/>
        <v>2.5000000000000001E-2</v>
      </c>
      <c r="R176" s="1">
        <f t="shared" si="34"/>
        <v>1.9488000000000003</v>
      </c>
      <c r="S176" s="1">
        <f t="shared" si="35"/>
        <v>7.9238964992389659E-3</v>
      </c>
      <c r="T176" s="1">
        <f t="shared" si="36"/>
        <v>1.7076103500761036E-2</v>
      </c>
      <c r="U176" s="1">
        <f t="shared" si="37"/>
        <v>0.68304414003044134</v>
      </c>
      <c r="V176" s="1">
        <f t="shared" si="38"/>
        <v>0.68304414003044134</v>
      </c>
      <c r="W176" s="1">
        <f t="shared" si="39"/>
        <v>0.68304414003044134</v>
      </c>
      <c r="X176" s="1">
        <v>8.1796346928670535E-3</v>
      </c>
      <c r="Y176" s="1">
        <f t="shared" si="40"/>
        <v>86.200537840952734</v>
      </c>
      <c r="AB176" s="6">
        <v>25.48828125</v>
      </c>
      <c r="AC176" s="6">
        <v>199.90234375</v>
      </c>
    </row>
    <row r="177" spans="2:29" ht="12.75" customHeight="1" x14ac:dyDescent="0.2">
      <c r="B177" s="3" t="s">
        <v>377</v>
      </c>
      <c r="C177" s="4" t="s">
        <v>378</v>
      </c>
      <c r="D177" s="4">
        <v>1.01326157382573E-2</v>
      </c>
      <c r="E177" s="5">
        <v>0.5</v>
      </c>
      <c r="F177" s="1">
        <v>0.05</v>
      </c>
      <c r="G177" s="5">
        <v>0.5</v>
      </c>
      <c r="H177" s="1">
        <v>0.05</v>
      </c>
      <c r="I177" s="1">
        <v>2.99</v>
      </c>
      <c r="J177" s="6">
        <v>25</v>
      </c>
      <c r="K177" s="6">
        <v>50</v>
      </c>
      <c r="L177" s="7" t="s">
        <v>0</v>
      </c>
      <c r="M177" s="1">
        <f t="shared" si="29"/>
        <v>2.5000000000000001E-2</v>
      </c>
      <c r="N177" s="1">
        <f t="shared" si="30"/>
        <v>2.5000000000000001E-2</v>
      </c>
      <c r="O177" s="1">
        <f t="shared" si="31"/>
        <v>5.2338000000000005</v>
      </c>
      <c r="P177" s="1">
        <f t="shared" si="32"/>
        <v>0</v>
      </c>
      <c r="Q177" s="1">
        <f t="shared" si="33"/>
        <v>2.5000000000000001E-2</v>
      </c>
      <c r="R177" s="1">
        <f t="shared" si="34"/>
        <v>1.9488000000000003</v>
      </c>
      <c r="S177" s="1">
        <f t="shared" si="35"/>
        <v>7.9238964992389659E-3</v>
      </c>
      <c r="T177" s="1">
        <f t="shared" si="36"/>
        <v>1.7076103500761036E-2</v>
      </c>
      <c r="U177" s="1">
        <f t="shared" si="37"/>
        <v>0.68304414003044134</v>
      </c>
      <c r="V177" s="1">
        <f t="shared" si="38"/>
        <v>0.68304414003044134</v>
      </c>
      <c r="W177" s="1">
        <f t="shared" si="39"/>
        <v>0.68304414003044134</v>
      </c>
      <c r="X177" s="1">
        <v>8.1796346928670535E-3</v>
      </c>
      <c r="Y177" s="1">
        <f t="shared" si="40"/>
        <v>86.200537840952734</v>
      </c>
      <c r="AB177" s="6">
        <v>25.48828125</v>
      </c>
      <c r="AC177" s="6">
        <v>199.90234375</v>
      </c>
    </row>
    <row r="178" spans="2:29" ht="12.75" customHeight="1" x14ac:dyDescent="0.2">
      <c r="B178" s="3" t="s">
        <v>379</v>
      </c>
      <c r="C178" s="4" t="s">
        <v>380</v>
      </c>
      <c r="D178" s="4">
        <v>1.0186238425376359E-2</v>
      </c>
      <c r="E178" s="5">
        <v>0.5</v>
      </c>
      <c r="F178" s="1">
        <v>0.05</v>
      </c>
      <c r="G178" s="5">
        <v>0.5</v>
      </c>
      <c r="H178" s="1">
        <v>0.05</v>
      </c>
      <c r="I178" s="1">
        <v>2.99</v>
      </c>
      <c r="J178" s="6">
        <v>25</v>
      </c>
      <c r="K178" s="6">
        <v>50</v>
      </c>
      <c r="L178" s="7" t="s">
        <v>0</v>
      </c>
      <c r="M178" s="1">
        <f t="shared" si="29"/>
        <v>2.5000000000000001E-2</v>
      </c>
      <c r="N178" s="1">
        <f t="shared" si="30"/>
        <v>2.5000000000000001E-2</v>
      </c>
      <c r="O178" s="1">
        <f t="shared" si="31"/>
        <v>5.2338000000000005</v>
      </c>
      <c r="P178" s="1">
        <f t="shared" si="32"/>
        <v>0</v>
      </c>
      <c r="Q178" s="1">
        <f t="shared" si="33"/>
        <v>2.5000000000000001E-2</v>
      </c>
      <c r="R178" s="1">
        <f t="shared" si="34"/>
        <v>1.9488000000000003</v>
      </c>
      <c r="S178" s="1">
        <f t="shared" si="35"/>
        <v>7.9238964992389659E-3</v>
      </c>
      <c r="T178" s="1">
        <f t="shared" si="36"/>
        <v>1.7076103500761036E-2</v>
      </c>
      <c r="U178" s="1">
        <f t="shared" si="37"/>
        <v>0.68304414003044134</v>
      </c>
      <c r="V178" s="1">
        <f t="shared" si="38"/>
        <v>0.68304414003044134</v>
      </c>
      <c r="W178" s="1">
        <f t="shared" si="39"/>
        <v>0.68304414003044134</v>
      </c>
      <c r="X178" s="1">
        <v>8.1796346928670535E-3</v>
      </c>
      <c r="Y178" s="1">
        <f t="shared" si="40"/>
        <v>86.200537840952734</v>
      </c>
      <c r="AB178" s="6">
        <v>25.48828125</v>
      </c>
      <c r="AC178" s="6">
        <v>199.90234375</v>
      </c>
    </row>
    <row r="179" spans="2:29" ht="12.75" customHeight="1" x14ac:dyDescent="0.2">
      <c r="B179" s="3" t="s">
        <v>381</v>
      </c>
      <c r="C179" s="4" t="s">
        <v>382</v>
      </c>
      <c r="D179" s="4">
        <v>1.0245821758871898E-2</v>
      </c>
      <c r="E179" s="5">
        <v>0.5</v>
      </c>
      <c r="F179" s="1">
        <v>0.05</v>
      </c>
      <c r="G179" s="5">
        <v>0.5</v>
      </c>
      <c r="H179" s="1">
        <v>0.05</v>
      </c>
      <c r="I179" s="1">
        <v>2.99</v>
      </c>
      <c r="J179" s="6">
        <v>25</v>
      </c>
      <c r="K179" s="6">
        <v>50</v>
      </c>
      <c r="L179" s="7" t="s">
        <v>0</v>
      </c>
      <c r="M179" s="1">
        <f t="shared" si="29"/>
        <v>2.5000000000000001E-2</v>
      </c>
      <c r="N179" s="1">
        <f t="shared" si="30"/>
        <v>2.5000000000000001E-2</v>
      </c>
      <c r="O179" s="1">
        <f t="shared" si="31"/>
        <v>5.2338000000000005</v>
      </c>
      <c r="P179" s="1">
        <f t="shared" si="32"/>
        <v>0</v>
      </c>
      <c r="Q179" s="1">
        <f t="shared" si="33"/>
        <v>2.5000000000000001E-2</v>
      </c>
      <c r="R179" s="1">
        <f t="shared" si="34"/>
        <v>1.9488000000000003</v>
      </c>
      <c r="S179" s="1">
        <f t="shared" si="35"/>
        <v>7.9238964992389659E-3</v>
      </c>
      <c r="T179" s="1">
        <f t="shared" si="36"/>
        <v>1.7076103500761036E-2</v>
      </c>
      <c r="U179" s="1">
        <f t="shared" si="37"/>
        <v>0.68304414003044134</v>
      </c>
      <c r="V179" s="1">
        <f t="shared" si="38"/>
        <v>0.68304414003044134</v>
      </c>
      <c r="W179" s="1">
        <f t="shared" si="39"/>
        <v>0.68304414003044134</v>
      </c>
      <c r="X179" s="1">
        <v>8.1796346928670535E-3</v>
      </c>
      <c r="Y179" s="1">
        <f t="shared" si="40"/>
        <v>86.200537840952734</v>
      </c>
      <c r="AB179" s="6">
        <v>25.48828125</v>
      </c>
      <c r="AC179" s="6">
        <v>199.90234375</v>
      </c>
    </row>
    <row r="180" spans="2:29" ht="12.75" customHeight="1" x14ac:dyDescent="0.2">
      <c r="B180" s="3" t="s">
        <v>383</v>
      </c>
      <c r="C180" s="4" t="s">
        <v>384</v>
      </c>
      <c r="D180" s="4">
        <v>1.0305405092367437E-2</v>
      </c>
      <c r="E180" s="5">
        <v>0.5</v>
      </c>
      <c r="F180" s="1">
        <v>0.05</v>
      </c>
      <c r="G180" s="5">
        <v>0.5</v>
      </c>
      <c r="H180" s="1">
        <v>0.05</v>
      </c>
      <c r="I180" s="1">
        <v>2.99</v>
      </c>
      <c r="J180" s="6">
        <v>25</v>
      </c>
      <c r="K180" s="6">
        <v>50</v>
      </c>
      <c r="L180" s="7" t="s">
        <v>0</v>
      </c>
      <c r="M180" s="1">
        <f t="shared" si="29"/>
        <v>2.5000000000000001E-2</v>
      </c>
      <c r="N180" s="1">
        <f t="shared" si="30"/>
        <v>2.5000000000000001E-2</v>
      </c>
      <c r="O180" s="1">
        <f t="shared" si="31"/>
        <v>5.2338000000000005</v>
      </c>
      <c r="P180" s="1">
        <f t="shared" si="32"/>
        <v>0</v>
      </c>
      <c r="Q180" s="1">
        <f t="shared" si="33"/>
        <v>2.5000000000000001E-2</v>
      </c>
      <c r="R180" s="1">
        <f t="shared" si="34"/>
        <v>1.9488000000000003</v>
      </c>
      <c r="S180" s="1">
        <f t="shared" si="35"/>
        <v>7.9238964992389659E-3</v>
      </c>
      <c r="T180" s="1">
        <f t="shared" si="36"/>
        <v>1.7076103500761036E-2</v>
      </c>
      <c r="U180" s="1">
        <f t="shared" si="37"/>
        <v>0.68304414003044134</v>
      </c>
      <c r="V180" s="1">
        <f t="shared" si="38"/>
        <v>0.68304414003044134</v>
      </c>
      <c r="W180" s="1">
        <f t="shared" si="39"/>
        <v>0.68304414003044134</v>
      </c>
      <c r="X180" s="1">
        <v>8.1796346928670535E-3</v>
      </c>
      <c r="Y180" s="1">
        <f t="shared" si="40"/>
        <v>86.200537840952734</v>
      </c>
      <c r="AB180" s="6">
        <v>25.48828125</v>
      </c>
      <c r="AC180" s="6">
        <v>199.90234375</v>
      </c>
    </row>
    <row r="181" spans="2:29" ht="12.75" customHeight="1" x14ac:dyDescent="0.2">
      <c r="B181" s="3" t="s">
        <v>385</v>
      </c>
      <c r="C181" s="4" t="s">
        <v>386</v>
      </c>
      <c r="D181" s="4">
        <v>1.0364270827267319E-2</v>
      </c>
      <c r="E181" s="5">
        <v>0.5</v>
      </c>
      <c r="F181" s="1">
        <v>0.05</v>
      </c>
      <c r="G181" s="5">
        <v>0.5</v>
      </c>
      <c r="H181" s="1">
        <v>0.05</v>
      </c>
      <c r="I181" s="1">
        <v>2.99</v>
      </c>
      <c r="J181" s="6">
        <v>25</v>
      </c>
      <c r="K181" s="6">
        <v>50</v>
      </c>
      <c r="L181" s="7" t="s">
        <v>0</v>
      </c>
      <c r="M181" s="1">
        <f t="shared" si="29"/>
        <v>2.5000000000000001E-2</v>
      </c>
      <c r="N181" s="1">
        <f t="shared" si="30"/>
        <v>2.5000000000000001E-2</v>
      </c>
      <c r="O181" s="1">
        <f t="shared" si="31"/>
        <v>5.2338000000000005</v>
      </c>
      <c r="P181" s="1">
        <f t="shared" si="32"/>
        <v>0</v>
      </c>
      <c r="Q181" s="1">
        <f t="shared" si="33"/>
        <v>2.5000000000000001E-2</v>
      </c>
      <c r="R181" s="1">
        <f t="shared" si="34"/>
        <v>1.9488000000000003</v>
      </c>
      <c r="S181" s="1">
        <f t="shared" si="35"/>
        <v>7.9238964992389659E-3</v>
      </c>
      <c r="T181" s="1">
        <f t="shared" si="36"/>
        <v>1.7076103500761036E-2</v>
      </c>
      <c r="U181" s="1">
        <f t="shared" si="37"/>
        <v>0.68304414003044134</v>
      </c>
      <c r="V181" s="1">
        <f t="shared" si="38"/>
        <v>0.68304414003044134</v>
      </c>
      <c r="W181" s="1">
        <f t="shared" si="39"/>
        <v>0.68304414003044134</v>
      </c>
      <c r="X181" s="1">
        <v>6.1826535666789084E-3</v>
      </c>
      <c r="Y181" s="1">
        <f t="shared" si="40"/>
        <v>86.200537840952734</v>
      </c>
      <c r="AB181" s="6">
        <v>25.48828125</v>
      </c>
      <c r="AC181" s="6">
        <v>199.90234375</v>
      </c>
    </row>
    <row r="182" spans="2:29" ht="12.75" customHeight="1" x14ac:dyDescent="0.2">
      <c r="B182" s="3" t="s">
        <v>387</v>
      </c>
      <c r="C182" s="4" t="s">
        <v>388</v>
      </c>
      <c r="D182" s="4">
        <v>1.0417164347018115E-2</v>
      </c>
      <c r="E182" s="5">
        <v>0.5</v>
      </c>
      <c r="F182" s="1">
        <v>0.05</v>
      </c>
      <c r="G182" s="5">
        <v>0.5</v>
      </c>
      <c r="H182" s="1">
        <v>0.05</v>
      </c>
      <c r="I182" s="1">
        <v>2.99</v>
      </c>
      <c r="J182" s="6">
        <v>25</v>
      </c>
      <c r="K182" s="6">
        <v>50</v>
      </c>
      <c r="L182" s="7" t="s">
        <v>0</v>
      </c>
      <c r="M182" s="1">
        <f t="shared" si="29"/>
        <v>2.5000000000000001E-2</v>
      </c>
      <c r="N182" s="1">
        <f t="shared" si="30"/>
        <v>2.5000000000000001E-2</v>
      </c>
      <c r="O182" s="1">
        <f t="shared" si="31"/>
        <v>5.2338000000000005</v>
      </c>
      <c r="P182" s="1">
        <f t="shared" si="32"/>
        <v>0</v>
      </c>
      <c r="Q182" s="1">
        <f t="shared" si="33"/>
        <v>2.5000000000000001E-2</v>
      </c>
      <c r="R182" s="1">
        <f t="shared" si="34"/>
        <v>1.9488000000000003</v>
      </c>
      <c r="S182" s="1">
        <f t="shared" si="35"/>
        <v>7.9238964992389659E-3</v>
      </c>
      <c r="T182" s="1">
        <f t="shared" si="36"/>
        <v>1.7076103500761036E-2</v>
      </c>
      <c r="U182" s="1">
        <f t="shared" si="37"/>
        <v>0.68304414003044134</v>
      </c>
      <c r="V182" s="1">
        <f t="shared" si="38"/>
        <v>0.68304414003044134</v>
      </c>
      <c r="W182" s="1">
        <f t="shared" si="39"/>
        <v>0.68304414003044134</v>
      </c>
      <c r="X182" s="1">
        <v>8.1796346928670535E-3</v>
      </c>
      <c r="Y182" s="1">
        <f t="shared" si="40"/>
        <v>86.200537840952734</v>
      </c>
      <c r="AB182" s="6">
        <v>25.48828125</v>
      </c>
      <c r="AC182" s="6">
        <v>199.90234375</v>
      </c>
    </row>
    <row r="183" spans="2:29" ht="12.75" customHeight="1" x14ac:dyDescent="0.2">
      <c r="B183" s="3" t="s">
        <v>389</v>
      </c>
      <c r="C183" s="4" t="s">
        <v>390</v>
      </c>
      <c r="D183" s="4">
        <v>1.0475844901520759E-2</v>
      </c>
      <c r="E183" s="5">
        <v>0.5</v>
      </c>
      <c r="F183" s="1">
        <v>0.05</v>
      </c>
      <c r="G183" s="5">
        <v>0.5</v>
      </c>
      <c r="H183" s="1">
        <v>0.05</v>
      </c>
      <c r="I183" s="1">
        <v>2.99</v>
      </c>
      <c r="J183" s="6">
        <v>25</v>
      </c>
      <c r="K183" s="6">
        <v>50</v>
      </c>
      <c r="L183" s="7" t="s">
        <v>0</v>
      </c>
      <c r="M183" s="1">
        <f t="shared" si="29"/>
        <v>2.5000000000000001E-2</v>
      </c>
      <c r="N183" s="1">
        <f t="shared" si="30"/>
        <v>2.5000000000000001E-2</v>
      </c>
      <c r="O183" s="1">
        <f t="shared" si="31"/>
        <v>5.2338000000000005</v>
      </c>
      <c r="P183" s="1">
        <f t="shared" si="32"/>
        <v>0</v>
      </c>
      <c r="Q183" s="1">
        <f t="shared" si="33"/>
        <v>2.5000000000000001E-2</v>
      </c>
      <c r="R183" s="1">
        <f t="shared" si="34"/>
        <v>1.9488000000000003</v>
      </c>
      <c r="S183" s="1">
        <f t="shared" si="35"/>
        <v>7.9238964992389659E-3</v>
      </c>
      <c r="T183" s="1">
        <f t="shared" si="36"/>
        <v>1.7076103500761036E-2</v>
      </c>
      <c r="U183" s="1">
        <f t="shared" si="37"/>
        <v>0.68304414003044134</v>
      </c>
      <c r="V183" s="1">
        <f t="shared" si="38"/>
        <v>0.68304414003044134</v>
      </c>
      <c r="W183" s="1">
        <f t="shared" si="39"/>
        <v>0.68304414003044134</v>
      </c>
      <c r="X183" s="1">
        <v>6.1826535666789084E-3</v>
      </c>
      <c r="Y183" s="1">
        <f t="shared" si="40"/>
        <v>86.200537840952734</v>
      </c>
      <c r="AB183" s="6">
        <v>25.48828125</v>
      </c>
      <c r="AC183" s="6">
        <v>199.90234375</v>
      </c>
    </row>
    <row r="184" spans="2:29" ht="12.75" customHeight="1" x14ac:dyDescent="0.2">
      <c r="B184" s="3" t="s">
        <v>391</v>
      </c>
      <c r="C184" s="4" t="s">
        <v>392</v>
      </c>
      <c r="D184" s="4">
        <v>1.053452546329936E-2</v>
      </c>
      <c r="E184" s="5">
        <v>0.5</v>
      </c>
      <c r="F184" s="1">
        <v>0.05</v>
      </c>
      <c r="G184" s="5">
        <v>0.5</v>
      </c>
      <c r="H184" s="1">
        <v>0.05</v>
      </c>
      <c r="I184" s="1">
        <v>2.99</v>
      </c>
      <c r="J184" s="6">
        <v>25</v>
      </c>
      <c r="K184" s="6">
        <v>50</v>
      </c>
      <c r="L184" s="7" t="s">
        <v>0</v>
      </c>
      <c r="M184" s="1">
        <f t="shared" si="29"/>
        <v>2.5000000000000001E-2</v>
      </c>
      <c r="N184" s="1">
        <f t="shared" si="30"/>
        <v>2.5000000000000001E-2</v>
      </c>
      <c r="O184" s="1">
        <f t="shared" si="31"/>
        <v>5.2338000000000005</v>
      </c>
      <c r="P184" s="1">
        <f t="shared" si="32"/>
        <v>0</v>
      </c>
      <c r="Q184" s="1">
        <f t="shared" si="33"/>
        <v>2.5000000000000001E-2</v>
      </c>
      <c r="R184" s="1">
        <f t="shared" si="34"/>
        <v>1.9488000000000003</v>
      </c>
      <c r="S184" s="1">
        <f t="shared" si="35"/>
        <v>7.9238964992389659E-3</v>
      </c>
      <c r="T184" s="1">
        <f t="shared" si="36"/>
        <v>1.7076103500761036E-2</v>
      </c>
      <c r="U184" s="1">
        <f t="shared" si="37"/>
        <v>0.68304414003044134</v>
      </c>
      <c r="V184" s="1">
        <f t="shared" si="38"/>
        <v>0.68304414003044134</v>
      </c>
      <c r="W184" s="1">
        <f t="shared" si="39"/>
        <v>0.68304414003044134</v>
      </c>
      <c r="X184" s="1">
        <v>6.1826535666789084E-3</v>
      </c>
      <c r="Y184" s="1">
        <f t="shared" si="40"/>
        <v>86.200537840952734</v>
      </c>
      <c r="AB184" s="6">
        <v>25.5859375</v>
      </c>
      <c r="AC184" s="6">
        <v>199.90234375</v>
      </c>
    </row>
    <row r="185" spans="2:29" ht="12.75" customHeight="1" x14ac:dyDescent="0.2">
      <c r="B185" s="3" t="s">
        <v>393</v>
      </c>
      <c r="C185" s="4" t="s">
        <v>394</v>
      </c>
      <c r="D185" s="4">
        <v>1.0593206017802004E-2</v>
      </c>
      <c r="E185" s="5">
        <v>0.5</v>
      </c>
      <c r="F185" s="1">
        <v>0.05</v>
      </c>
      <c r="G185" s="5">
        <v>0.5</v>
      </c>
      <c r="H185" s="1">
        <v>0.05</v>
      </c>
      <c r="I185" s="1">
        <v>2.99</v>
      </c>
      <c r="J185" s="6">
        <v>25</v>
      </c>
      <c r="K185" s="6">
        <v>50</v>
      </c>
      <c r="L185" s="7" t="s">
        <v>0</v>
      </c>
      <c r="M185" s="1">
        <f t="shared" si="29"/>
        <v>2.5000000000000001E-2</v>
      </c>
      <c r="N185" s="1">
        <f t="shared" si="30"/>
        <v>2.5000000000000001E-2</v>
      </c>
      <c r="O185" s="1">
        <f t="shared" si="31"/>
        <v>5.2338000000000005</v>
      </c>
      <c r="P185" s="1">
        <f t="shared" si="32"/>
        <v>0</v>
      </c>
      <c r="Q185" s="1">
        <f t="shared" si="33"/>
        <v>2.5000000000000001E-2</v>
      </c>
      <c r="R185" s="1">
        <f t="shared" si="34"/>
        <v>1.9488000000000003</v>
      </c>
      <c r="S185" s="1">
        <f t="shared" si="35"/>
        <v>7.9238964992389659E-3</v>
      </c>
      <c r="T185" s="1">
        <f t="shared" si="36"/>
        <v>1.7076103500761036E-2</v>
      </c>
      <c r="U185" s="1">
        <f t="shared" si="37"/>
        <v>0.68304414003044134</v>
      </c>
      <c r="V185" s="1">
        <f t="shared" si="38"/>
        <v>0.68304414003044134</v>
      </c>
      <c r="W185" s="1">
        <f t="shared" si="39"/>
        <v>0.68304414003044134</v>
      </c>
      <c r="X185" s="1">
        <v>8.1796346928670535E-3</v>
      </c>
      <c r="Y185" s="1">
        <f t="shared" si="40"/>
        <v>86.200537840952734</v>
      </c>
      <c r="AB185" s="6">
        <v>25.48828125</v>
      </c>
      <c r="AC185" s="6">
        <v>199.90234375</v>
      </c>
    </row>
    <row r="186" spans="2:29" ht="12.75" customHeight="1" x14ac:dyDescent="0.2">
      <c r="B186" s="3" t="s">
        <v>395</v>
      </c>
      <c r="C186" s="4" t="s">
        <v>396</v>
      </c>
      <c r="D186" s="4">
        <v>1.0651886572304647E-2</v>
      </c>
      <c r="E186" s="5">
        <v>0.5</v>
      </c>
      <c r="F186" s="1">
        <v>0.05</v>
      </c>
      <c r="G186" s="5">
        <v>0.5</v>
      </c>
      <c r="H186" s="1">
        <v>0.05</v>
      </c>
      <c r="I186" s="1">
        <v>2.99</v>
      </c>
      <c r="J186" s="6">
        <v>25</v>
      </c>
      <c r="K186" s="6">
        <v>50</v>
      </c>
      <c r="L186" s="7" t="s">
        <v>0</v>
      </c>
      <c r="M186" s="1">
        <f t="shared" si="29"/>
        <v>2.5000000000000001E-2</v>
      </c>
      <c r="N186" s="1">
        <f t="shared" si="30"/>
        <v>2.5000000000000001E-2</v>
      </c>
      <c r="O186" s="1">
        <f t="shared" si="31"/>
        <v>5.2338000000000005</v>
      </c>
      <c r="P186" s="1">
        <f t="shared" si="32"/>
        <v>0</v>
      </c>
      <c r="Q186" s="1">
        <f t="shared" si="33"/>
        <v>2.5000000000000001E-2</v>
      </c>
      <c r="R186" s="1">
        <f t="shared" si="34"/>
        <v>1.9488000000000003</v>
      </c>
      <c r="S186" s="1">
        <f t="shared" si="35"/>
        <v>7.9238964992389659E-3</v>
      </c>
      <c r="T186" s="1">
        <f t="shared" si="36"/>
        <v>1.7076103500761036E-2</v>
      </c>
      <c r="U186" s="1">
        <f t="shared" si="37"/>
        <v>0.68304414003044134</v>
      </c>
      <c r="V186" s="1">
        <f t="shared" si="38"/>
        <v>0.68304414003044134</v>
      </c>
      <c r="W186" s="1">
        <f t="shared" si="39"/>
        <v>0.68304414003044134</v>
      </c>
      <c r="X186" s="1">
        <v>8.1796346928670535E-3</v>
      </c>
      <c r="Y186" s="1">
        <f t="shared" si="40"/>
        <v>86.200537840952734</v>
      </c>
      <c r="AB186" s="6">
        <v>25.48828125</v>
      </c>
      <c r="AC186" s="6">
        <v>199.90234375</v>
      </c>
    </row>
    <row r="187" spans="2:29" ht="12.75" customHeight="1" x14ac:dyDescent="0.2">
      <c r="B187" s="3" t="s">
        <v>397</v>
      </c>
      <c r="C187" s="4" t="s">
        <v>398</v>
      </c>
      <c r="D187" s="4">
        <v>1.0711296294175554E-2</v>
      </c>
      <c r="E187" s="5">
        <v>0.5</v>
      </c>
      <c r="F187" s="1">
        <v>0.05</v>
      </c>
      <c r="G187" s="5">
        <v>0.5</v>
      </c>
      <c r="H187" s="1">
        <v>0.05</v>
      </c>
      <c r="I187" s="1">
        <v>2.99</v>
      </c>
      <c r="J187" s="6">
        <v>25</v>
      </c>
      <c r="K187" s="6">
        <v>50</v>
      </c>
      <c r="L187" s="7" t="s">
        <v>0</v>
      </c>
      <c r="M187" s="1">
        <f t="shared" si="29"/>
        <v>2.5000000000000001E-2</v>
      </c>
      <c r="N187" s="1">
        <f t="shared" si="30"/>
        <v>2.5000000000000001E-2</v>
      </c>
      <c r="O187" s="1">
        <f t="shared" si="31"/>
        <v>5.2338000000000005</v>
      </c>
      <c r="P187" s="1">
        <f t="shared" si="32"/>
        <v>0</v>
      </c>
      <c r="Q187" s="1">
        <f t="shared" si="33"/>
        <v>2.5000000000000001E-2</v>
      </c>
      <c r="R187" s="1">
        <f t="shared" si="34"/>
        <v>1.9488000000000003</v>
      </c>
      <c r="S187" s="1">
        <f t="shared" si="35"/>
        <v>7.9238964992389659E-3</v>
      </c>
      <c r="T187" s="1">
        <f t="shared" si="36"/>
        <v>1.7076103500761036E-2</v>
      </c>
      <c r="U187" s="1">
        <f t="shared" si="37"/>
        <v>0.68304414003044134</v>
      </c>
      <c r="V187" s="1">
        <f t="shared" si="38"/>
        <v>0.68304414003044134</v>
      </c>
      <c r="W187" s="1">
        <f t="shared" si="39"/>
        <v>0.68304414003044134</v>
      </c>
      <c r="X187" s="1">
        <v>8.1796346928670535E-3</v>
      </c>
      <c r="Y187" s="1">
        <f t="shared" si="40"/>
        <v>86.200537840952734</v>
      </c>
      <c r="AB187" s="6">
        <v>25.5859375</v>
      </c>
      <c r="AC187" s="6">
        <v>199.90234375</v>
      </c>
    </row>
    <row r="188" spans="2:29" ht="12.75" customHeight="1" x14ac:dyDescent="0.2">
      <c r="B188" s="3" t="s">
        <v>399</v>
      </c>
      <c r="C188" s="4" t="s">
        <v>400</v>
      </c>
      <c r="D188" s="4">
        <v>1.0764918981294613E-2</v>
      </c>
      <c r="E188" s="5">
        <v>0.5</v>
      </c>
      <c r="F188" s="1">
        <v>0.05</v>
      </c>
      <c r="G188" s="5">
        <v>0.5</v>
      </c>
      <c r="H188" s="1">
        <v>0.05</v>
      </c>
      <c r="I188" s="1">
        <v>2.99</v>
      </c>
      <c r="J188" s="6">
        <v>25</v>
      </c>
      <c r="K188" s="6">
        <v>50</v>
      </c>
      <c r="L188" s="7" t="s">
        <v>0</v>
      </c>
      <c r="M188" s="1">
        <f t="shared" si="29"/>
        <v>2.5000000000000001E-2</v>
      </c>
      <c r="N188" s="1">
        <f t="shared" si="30"/>
        <v>2.5000000000000001E-2</v>
      </c>
      <c r="O188" s="1">
        <f t="shared" si="31"/>
        <v>5.2338000000000005</v>
      </c>
      <c r="P188" s="1">
        <f t="shared" si="32"/>
        <v>0</v>
      </c>
      <c r="Q188" s="1">
        <f t="shared" si="33"/>
        <v>2.5000000000000001E-2</v>
      </c>
      <c r="R188" s="1">
        <f t="shared" si="34"/>
        <v>1.9488000000000003</v>
      </c>
      <c r="S188" s="1">
        <f t="shared" si="35"/>
        <v>7.9238964992389659E-3</v>
      </c>
      <c r="T188" s="1">
        <f t="shared" si="36"/>
        <v>1.7076103500761036E-2</v>
      </c>
      <c r="U188" s="1">
        <f t="shared" si="37"/>
        <v>0.68304414003044134</v>
      </c>
      <c r="V188" s="1">
        <f t="shared" si="38"/>
        <v>0.68304414003044134</v>
      </c>
      <c r="W188" s="1">
        <f t="shared" si="39"/>
        <v>0.68304414003044134</v>
      </c>
      <c r="X188" s="1">
        <v>8.1796346928670535E-3</v>
      </c>
      <c r="Y188" s="1">
        <f t="shared" si="40"/>
        <v>86.200537840952734</v>
      </c>
      <c r="AB188" s="6">
        <v>25.48828125</v>
      </c>
      <c r="AC188" s="6">
        <v>199.90234375</v>
      </c>
    </row>
    <row r="189" spans="2:29" ht="12.75" customHeight="1" x14ac:dyDescent="0.2">
      <c r="B189" s="3" t="s">
        <v>401</v>
      </c>
      <c r="C189" s="4" t="s">
        <v>402</v>
      </c>
      <c r="D189" s="4">
        <v>1.0824502314790152E-2</v>
      </c>
      <c r="E189" s="5">
        <v>0.5</v>
      </c>
      <c r="F189" s="1">
        <v>0.05</v>
      </c>
      <c r="G189" s="5">
        <v>0.5</v>
      </c>
      <c r="H189" s="1">
        <v>0.05</v>
      </c>
      <c r="I189" s="1">
        <v>2.99</v>
      </c>
      <c r="J189" s="6">
        <v>25</v>
      </c>
      <c r="K189" s="6">
        <v>50</v>
      </c>
      <c r="L189" s="7" t="s">
        <v>0</v>
      </c>
      <c r="M189" s="1">
        <f t="shared" si="29"/>
        <v>2.5000000000000001E-2</v>
      </c>
      <c r="N189" s="1">
        <f t="shared" si="30"/>
        <v>2.5000000000000001E-2</v>
      </c>
      <c r="O189" s="1">
        <f t="shared" si="31"/>
        <v>5.2338000000000005</v>
      </c>
      <c r="P189" s="1">
        <f t="shared" si="32"/>
        <v>0</v>
      </c>
      <c r="Q189" s="1">
        <f t="shared" si="33"/>
        <v>2.5000000000000001E-2</v>
      </c>
      <c r="R189" s="1">
        <f t="shared" si="34"/>
        <v>1.9488000000000003</v>
      </c>
      <c r="S189" s="1">
        <f t="shared" si="35"/>
        <v>7.9238964992389659E-3</v>
      </c>
      <c r="T189" s="1">
        <f t="shared" si="36"/>
        <v>1.7076103500761036E-2</v>
      </c>
      <c r="U189" s="1">
        <f t="shared" si="37"/>
        <v>0.68304414003044134</v>
      </c>
      <c r="V189" s="1">
        <f t="shared" si="38"/>
        <v>0.68304414003044134</v>
      </c>
      <c r="W189" s="1">
        <f t="shared" si="39"/>
        <v>0.68304414003044134</v>
      </c>
      <c r="X189" s="1">
        <v>8.1796346928670535E-3</v>
      </c>
      <c r="Y189" s="1">
        <f t="shared" si="40"/>
        <v>86.200537840952734</v>
      </c>
      <c r="AB189" s="6">
        <v>25.48828125</v>
      </c>
      <c r="AC189" s="6">
        <v>199.90234375</v>
      </c>
    </row>
    <row r="190" spans="2:29" ht="12.75" customHeight="1" x14ac:dyDescent="0.2">
      <c r="B190" s="3" t="s">
        <v>403</v>
      </c>
      <c r="C190" s="4" t="s">
        <v>404</v>
      </c>
      <c r="D190" s="4">
        <v>1.0884085648285691E-2</v>
      </c>
      <c r="E190" s="5">
        <v>0.5</v>
      </c>
      <c r="F190" s="1">
        <v>0.05</v>
      </c>
      <c r="G190" s="5">
        <v>0.5</v>
      </c>
      <c r="H190" s="1">
        <v>0.05</v>
      </c>
      <c r="I190" s="1">
        <v>2.99</v>
      </c>
      <c r="J190" s="6">
        <v>25</v>
      </c>
      <c r="K190" s="6">
        <v>50</v>
      </c>
      <c r="L190" s="7" t="s">
        <v>0</v>
      </c>
      <c r="M190" s="1">
        <f t="shared" si="29"/>
        <v>2.5000000000000001E-2</v>
      </c>
      <c r="N190" s="1">
        <f t="shared" si="30"/>
        <v>2.5000000000000001E-2</v>
      </c>
      <c r="O190" s="1">
        <f t="shared" si="31"/>
        <v>5.2338000000000005</v>
      </c>
      <c r="P190" s="1">
        <f t="shared" si="32"/>
        <v>0</v>
      </c>
      <c r="Q190" s="1">
        <f t="shared" si="33"/>
        <v>2.5000000000000001E-2</v>
      </c>
      <c r="R190" s="1">
        <f t="shared" si="34"/>
        <v>1.9488000000000003</v>
      </c>
      <c r="S190" s="1">
        <f t="shared" si="35"/>
        <v>7.9238964992389659E-3</v>
      </c>
      <c r="T190" s="1">
        <f t="shared" si="36"/>
        <v>1.7076103500761036E-2</v>
      </c>
      <c r="U190" s="1">
        <f t="shared" si="37"/>
        <v>0.68304414003044134</v>
      </c>
      <c r="V190" s="1">
        <f t="shared" si="38"/>
        <v>0.68304414003044134</v>
      </c>
      <c r="W190" s="1">
        <f t="shared" si="39"/>
        <v>0.68304414003044134</v>
      </c>
      <c r="X190" s="1">
        <v>8.1796346928670535E-3</v>
      </c>
      <c r="Y190" s="1">
        <f t="shared" si="40"/>
        <v>86.200537840952734</v>
      </c>
      <c r="AB190" s="6">
        <v>25.48828125</v>
      </c>
      <c r="AC190" s="6">
        <v>199.90234375</v>
      </c>
    </row>
    <row r="191" spans="2:29" ht="12.75" customHeight="1" x14ac:dyDescent="0.2">
      <c r="B191" s="3" t="s">
        <v>405</v>
      </c>
      <c r="C191" s="4" t="s">
        <v>406</v>
      </c>
      <c r="D191" s="4">
        <v>1.0937708328128792E-2</v>
      </c>
      <c r="E191" s="5">
        <v>0.5</v>
      </c>
      <c r="F191" s="1">
        <v>0.05</v>
      </c>
      <c r="G191" s="5">
        <v>0.5</v>
      </c>
      <c r="H191" s="1">
        <v>0.05</v>
      </c>
      <c r="I191" s="1">
        <v>2.99</v>
      </c>
      <c r="J191" s="6">
        <v>25</v>
      </c>
      <c r="K191" s="6">
        <v>50</v>
      </c>
      <c r="L191" s="7" t="s">
        <v>0</v>
      </c>
      <c r="M191" s="1">
        <f t="shared" si="29"/>
        <v>2.5000000000000001E-2</v>
      </c>
      <c r="N191" s="1">
        <f t="shared" si="30"/>
        <v>2.5000000000000001E-2</v>
      </c>
      <c r="O191" s="1">
        <f t="shared" si="31"/>
        <v>5.2338000000000005</v>
      </c>
      <c r="P191" s="1">
        <f t="shared" si="32"/>
        <v>0</v>
      </c>
      <c r="Q191" s="1">
        <f t="shared" si="33"/>
        <v>2.5000000000000001E-2</v>
      </c>
      <c r="R191" s="1">
        <f t="shared" si="34"/>
        <v>1.9488000000000003</v>
      </c>
      <c r="S191" s="1">
        <f t="shared" si="35"/>
        <v>7.9238964992389659E-3</v>
      </c>
      <c r="T191" s="1">
        <f t="shared" si="36"/>
        <v>1.7076103500761036E-2</v>
      </c>
      <c r="U191" s="1">
        <f t="shared" si="37"/>
        <v>0.68304414003044134</v>
      </c>
      <c r="V191" s="1">
        <f t="shared" si="38"/>
        <v>0.68304414003044134</v>
      </c>
      <c r="W191" s="1">
        <f t="shared" si="39"/>
        <v>0.68304414003044134</v>
      </c>
      <c r="X191" s="1">
        <v>8.1796346928670535E-3</v>
      </c>
      <c r="Y191" s="1">
        <f t="shared" si="40"/>
        <v>86.200537840952734</v>
      </c>
      <c r="AB191" s="6">
        <v>25.48828125</v>
      </c>
      <c r="AC191" s="6">
        <v>199.90234375</v>
      </c>
    </row>
    <row r="192" spans="2:29" ht="12.75" customHeight="1" x14ac:dyDescent="0.2">
      <c r="B192" s="3" t="s">
        <v>407</v>
      </c>
      <c r="C192" s="4" t="s">
        <v>408</v>
      </c>
      <c r="D192" s="4">
        <v>1.0997118049999699E-2</v>
      </c>
      <c r="E192" s="5">
        <v>0.5</v>
      </c>
      <c r="F192" s="1">
        <v>0.05</v>
      </c>
      <c r="G192" s="5">
        <v>0.5</v>
      </c>
      <c r="H192" s="1">
        <v>0.05</v>
      </c>
      <c r="I192" s="1">
        <v>2.99</v>
      </c>
      <c r="J192" s="6">
        <v>25</v>
      </c>
      <c r="K192" s="6">
        <v>50</v>
      </c>
      <c r="L192" s="7" t="s">
        <v>0</v>
      </c>
      <c r="M192" s="1">
        <f t="shared" si="29"/>
        <v>2.5000000000000001E-2</v>
      </c>
      <c r="N192" s="1">
        <f t="shared" si="30"/>
        <v>2.5000000000000001E-2</v>
      </c>
      <c r="O192" s="1">
        <f t="shared" si="31"/>
        <v>5.2338000000000005</v>
      </c>
      <c r="P192" s="1">
        <f t="shared" si="32"/>
        <v>0</v>
      </c>
      <c r="Q192" s="1">
        <f t="shared" si="33"/>
        <v>2.5000000000000001E-2</v>
      </c>
      <c r="R192" s="1">
        <f t="shared" si="34"/>
        <v>1.9488000000000003</v>
      </c>
      <c r="S192" s="1">
        <f t="shared" si="35"/>
        <v>7.9238964992389659E-3</v>
      </c>
      <c r="T192" s="1">
        <f t="shared" si="36"/>
        <v>1.7076103500761036E-2</v>
      </c>
      <c r="U192" s="1">
        <f t="shared" si="37"/>
        <v>0.68304414003044134</v>
      </c>
      <c r="V192" s="1">
        <f t="shared" si="38"/>
        <v>0.68304414003044134</v>
      </c>
      <c r="W192" s="1">
        <f t="shared" si="39"/>
        <v>0.68304414003044134</v>
      </c>
      <c r="X192" s="1">
        <v>8.1796346928670535E-3</v>
      </c>
      <c r="Y192" s="1">
        <f t="shared" si="40"/>
        <v>86.200537840952734</v>
      </c>
      <c r="AB192" s="6">
        <v>25.5859375</v>
      </c>
      <c r="AC192" s="6">
        <v>199.90234375</v>
      </c>
    </row>
    <row r="193" spans="2:29" ht="12.75" customHeight="1" x14ac:dyDescent="0.2">
      <c r="B193" s="3" t="s">
        <v>409</v>
      </c>
      <c r="C193" s="4" t="s">
        <v>410</v>
      </c>
      <c r="D193" s="4">
        <v>1.1056701383495238E-2</v>
      </c>
      <c r="E193" s="5">
        <v>0.5</v>
      </c>
      <c r="F193" s="1">
        <v>0.05</v>
      </c>
      <c r="G193" s="5">
        <v>0.5</v>
      </c>
      <c r="H193" s="1">
        <v>0.05</v>
      </c>
      <c r="I193" s="1">
        <v>2.99</v>
      </c>
      <c r="J193" s="6">
        <v>25</v>
      </c>
      <c r="K193" s="6">
        <v>50</v>
      </c>
      <c r="L193" s="7" t="s">
        <v>0</v>
      </c>
      <c r="M193" s="1">
        <f t="shared" si="29"/>
        <v>2.5000000000000001E-2</v>
      </c>
      <c r="N193" s="1">
        <f t="shared" si="30"/>
        <v>2.5000000000000001E-2</v>
      </c>
      <c r="O193" s="1">
        <f t="shared" si="31"/>
        <v>5.2338000000000005</v>
      </c>
      <c r="P193" s="1">
        <f t="shared" si="32"/>
        <v>0</v>
      </c>
      <c r="Q193" s="1">
        <f t="shared" si="33"/>
        <v>2.5000000000000001E-2</v>
      </c>
      <c r="R193" s="1">
        <f t="shared" si="34"/>
        <v>1.9488000000000003</v>
      </c>
      <c r="S193" s="1">
        <f t="shared" si="35"/>
        <v>7.9238964992389659E-3</v>
      </c>
      <c r="T193" s="1">
        <f t="shared" si="36"/>
        <v>1.7076103500761036E-2</v>
      </c>
      <c r="U193" s="1">
        <f t="shared" si="37"/>
        <v>0.68304414003044134</v>
      </c>
      <c r="V193" s="1">
        <f t="shared" si="38"/>
        <v>0.68304414003044134</v>
      </c>
      <c r="W193" s="1">
        <f t="shared" si="39"/>
        <v>0.68304414003044134</v>
      </c>
      <c r="X193" s="1">
        <v>6.1826535666789084E-3</v>
      </c>
      <c r="Y193" s="1">
        <f t="shared" si="40"/>
        <v>86.200537840952734</v>
      </c>
      <c r="AB193" s="6">
        <v>25.5859375</v>
      </c>
      <c r="AC193" s="6">
        <v>199.90234375</v>
      </c>
    </row>
    <row r="194" spans="2:29" ht="12.75" customHeight="1" x14ac:dyDescent="0.2">
      <c r="B194" s="3" t="s">
        <v>411</v>
      </c>
      <c r="C194" s="4" t="s">
        <v>412</v>
      </c>
      <c r="D194" s="4">
        <v>1.1116284716990776E-2</v>
      </c>
      <c r="E194" s="5">
        <v>0.5</v>
      </c>
      <c r="F194" s="1">
        <v>0.05</v>
      </c>
      <c r="G194" s="5">
        <v>0.5</v>
      </c>
      <c r="H194" s="1">
        <v>0.05</v>
      </c>
      <c r="I194" s="1">
        <v>2.99</v>
      </c>
      <c r="J194" s="6">
        <v>25</v>
      </c>
      <c r="K194" s="6">
        <v>50</v>
      </c>
      <c r="L194" s="7" t="s">
        <v>0</v>
      </c>
      <c r="M194" s="1">
        <f t="shared" ref="M194:M207" si="43">IF(ISNUMBER(E194),IF(E194+G194=0,0,(E194/(E194+G194))*F194),"")</f>
        <v>2.5000000000000001E-2</v>
      </c>
      <c r="N194" s="1">
        <f t="shared" ref="N194:N207" si="44">IF(ISNUMBER(G194),IF(E194+G194=0,0,(G194/(E194+G194))*H194),"")</f>
        <v>2.5000000000000001E-2</v>
      </c>
      <c r="O194" s="1">
        <f t="shared" ref="O194:O207" si="45">IF(ISNUMBER(J194),0.195*(1+0.0184*(J194-21))*M194*1000,"")</f>
        <v>5.2338000000000005</v>
      </c>
      <c r="P194" s="1">
        <f t="shared" ref="P194:P207" si="46">IF(ISNUMBER(M194),IF(M194&gt;=N194,M194-N194,0),"")</f>
        <v>0</v>
      </c>
      <c r="Q194" s="1">
        <f t="shared" ref="Q194:Q207" si="47">IF(ISNUMBER(M194),IF(M194&gt;=N194,N194,M194),"")</f>
        <v>2.5000000000000001E-2</v>
      </c>
      <c r="R194" s="1">
        <f t="shared" ref="R194:R207" si="48">IF(ISNUMBER(M194),((0.195*(1+(0.0184*(J194-21)))*P194)+(0.07*(1+(0.0284*(J194-21)))*Q194))*1000,"")</f>
        <v>1.9488000000000003</v>
      </c>
      <c r="S194" s="1">
        <f t="shared" ref="S194:S207" si="49">IF(ISNUMBER(M194),IF(O194-R194=0,0,((P194-M194)*(O194-I194)/(O194-R194))+M194),"")</f>
        <v>7.9238964992389659E-3</v>
      </c>
      <c r="T194" s="1">
        <f t="shared" ref="T194:T207" si="50">IF(ISNUMBER(R194),IF(O194-R194=0,0,Q194*(O194-I194)/(O194-R194)),"")</f>
        <v>1.7076103500761036E-2</v>
      </c>
      <c r="U194" s="1">
        <f t="shared" ref="U194:U207" si="51">IF(ISNUMBER(M194),IF(M194=0,0,((M194-S194)/M194)),"")</f>
        <v>0.68304414003044134</v>
      </c>
      <c r="V194" s="1">
        <f t="shared" ref="V194:V207" si="52">IF(ISNUMBER(U194),IF(U194&lt;1,U194,1),"")</f>
        <v>0.68304414003044134</v>
      </c>
      <c r="W194" s="1">
        <f t="shared" ref="W194:W207" si="53">IF(ISNUMBER(Q194),IF(Q194=0,0,T194/Q194),"")</f>
        <v>0.68304414003044134</v>
      </c>
      <c r="X194" s="1">
        <v>6.1826535666789084E-3</v>
      </c>
      <c r="Y194" s="1">
        <f t="shared" ref="Y194:Y207" si="54">IF(ISNUMBER(M194),IF(M194*S194=0,0,(M194-S194)/(M194*S194)),"")</f>
        <v>86.200537840952734</v>
      </c>
      <c r="AB194" s="6">
        <v>25.5859375</v>
      </c>
      <c r="AC194" s="6">
        <v>199.90234375</v>
      </c>
    </row>
    <row r="195" spans="2:29" ht="12.75" customHeight="1" x14ac:dyDescent="0.2">
      <c r="B195" s="3" t="s">
        <v>413</v>
      </c>
      <c r="C195" s="4" t="s">
        <v>414</v>
      </c>
      <c r="D195" s="4">
        <v>1.1169722216436639E-2</v>
      </c>
      <c r="E195" s="5">
        <v>0.5</v>
      </c>
      <c r="F195" s="1">
        <v>0.05</v>
      </c>
      <c r="G195" s="5">
        <v>0.5</v>
      </c>
      <c r="H195" s="1">
        <v>0.05</v>
      </c>
      <c r="I195" s="1">
        <v>2.99</v>
      </c>
      <c r="J195" s="6">
        <v>25</v>
      </c>
      <c r="K195" s="6">
        <v>50</v>
      </c>
      <c r="L195" s="7" t="s">
        <v>0</v>
      </c>
      <c r="M195" s="1">
        <f t="shared" si="43"/>
        <v>2.5000000000000001E-2</v>
      </c>
      <c r="N195" s="1">
        <f t="shared" si="44"/>
        <v>2.5000000000000001E-2</v>
      </c>
      <c r="O195" s="1">
        <f t="shared" si="45"/>
        <v>5.2338000000000005</v>
      </c>
      <c r="P195" s="1">
        <f t="shared" si="46"/>
        <v>0</v>
      </c>
      <c r="Q195" s="1">
        <f t="shared" si="47"/>
        <v>2.5000000000000001E-2</v>
      </c>
      <c r="R195" s="1">
        <f t="shared" si="48"/>
        <v>1.9488000000000003</v>
      </c>
      <c r="S195" s="1">
        <f t="shared" si="49"/>
        <v>7.9238964992389659E-3</v>
      </c>
      <c r="T195" s="1">
        <f t="shared" si="50"/>
        <v>1.7076103500761036E-2</v>
      </c>
      <c r="U195" s="1">
        <f t="shared" si="51"/>
        <v>0.68304414003044134</v>
      </c>
      <c r="V195" s="1">
        <f t="shared" si="52"/>
        <v>0.68304414003044134</v>
      </c>
      <c r="W195" s="1">
        <f t="shared" si="53"/>
        <v>0.68304414003044134</v>
      </c>
      <c r="X195" s="1">
        <v>6.1826535666789084E-3</v>
      </c>
      <c r="Y195" s="1">
        <f t="shared" si="54"/>
        <v>86.200537840952734</v>
      </c>
      <c r="AB195" s="6">
        <v>25.5859375</v>
      </c>
      <c r="AC195" s="6">
        <v>199.90234375</v>
      </c>
    </row>
    <row r="196" spans="2:29" ht="12.75" customHeight="1" x14ac:dyDescent="0.2">
      <c r="B196" s="3" t="s">
        <v>415</v>
      </c>
      <c r="C196" s="4" t="s">
        <v>416</v>
      </c>
      <c r="D196" s="4">
        <v>1.1228946757910307E-2</v>
      </c>
      <c r="E196" s="5">
        <v>0.5</v>
      </c>
      <c r="F196" s="1">
        <v>0.05</v>
      </c>
      <c r="G196" s="5">
        <v>0.5</v>
      </c>
      <c r="H196" s="1">
        <v>0.05</v>
      </c>
      <c r="I196" s="1">
        <v>2.99</v>
      </c>
      <c r="J196" s="6">
        <v>25</v>
      </c>
      <c r="K196" s="6">
        <v>50</v>
      </c>
      <c r="L196" s="7" t="s">
        <v>0</v>
      </c>
      <c r="M196" s="1">
        <f t="shared" si="43"/>
        <v>2.5000000000000001E-2</v>
      </c>
      <c r="N196" s="1">
        <f t="shared" si="44"/>
        <v>2.5000000000000001E-2</v>
      </c>
      <c r="O196" s="1">
        <f t="shared" si="45"/>
        <v>5.2338000000000005</v>
      </c>
      <c r="P196" s="1">
        <f t="shared" si="46"/>
        <v>0</v>
      </c>
      <c r="Q196" s="1">
        <f t="shared" si="47"/>
        <v>2.5000000000000001E-2</v>
      </c>
      <c r="R196" s="1">
        <f t="shared" si="48"/>
        <v>1.9488000000000003</v>
      </c>
      <c r="S196" s="1">
        <f t="shared" si="49"/>
        <v>7.9238964992389659E-3</v>
      </c>
      <c r="T196" s="1">
        <f t="shared" si="50"/>
        <v>1.7076103500761036E-2</v>
      </c>
      <c r="U196" s="1">
        <f t="shared" si="51"/>
        <v>0.68304414003044134</v>
      </c>
      <c r="V196" s="1">
        <f t="shared" si="52"/>
        <v>0.68304414003044134</v>
      </c>
      <c r="W196" s="1">
        <f t="shared" si="53"/>
        <v>0.68304414003044134</v>
      </c>
      <c r="X196" s="1">
        <v>8.1796346928670535E-3</v>
      </c>
      <c r="Y196" s="1">
        <f t="shared" si="54"/>
        <v>86.200537840952734</v>
      </c>
      <c r="AB196" s="6">
        <v>25.5859375</v>
      </c>
      <c r="AC196" s="6">
        <v>199.90234375</v>
      </c>
    </row>
    <row r="197" spans="2:29" ht="12.75" customHeight="1" x14ac:dyDescent="0.2">
      <c r="B197" s="3" t="s">
        <v>417</v>
      </c>
      <c r="C197" s="4" t="s">
        <v>418</v>
      </c>
      <c r="D197" s="4">
        <v>1.1288530091405846E-2</v>
      </c>
      <c r="E197" s="5">
        <v>0.5</v>
      </c>
      <c r="F197" s="1">
        <v>0.05</v>
      </c>
      <c r="G197" s="5">
        <v>0.5</v>
      </c>
      <c r="H197" s="1">
        <v>0.05</v>
      </c>
      <c r="I197" s="1">
        <v>2.99</v>
      </c>
      <c r="J197" s="6">
        <v>25</v>
      </c>
      <c r="K197" s="6">
        <v>50</v>
      </c>
      <c r="L197" s="7" t="s">
        <v>0</v>
      </c>
      <c r="M197" s="1">
        <f t="shared" si="43"/>
        <v>2.5000000000000001E-2</v>
      </c>
      <c r="N197" s="1">
        <f t="shared" si="44"/>
        <v>2.5000000000000001E-2</v>
      </c>
      <c r="O197" s="1">
        <f t="shared" si="45"/>
        <v>5.2338000000000005</v>
      </c>
      <c r="P197" s="1">
        <f t="shared" si="46"/>
        <v>0</v>
      </c>
      <c r="Q197" s="1">
        <f t="shared" si="47"/>
        <v>2.5000000000000001E-2</v>
      </c>
      <c r="R197" s="1">
        <f t="shared" si="48"/>
        <v>1.9488000000000003</v>
      </c>
      <c r="S197" s="1">
        <f t="shared" si="49"/>
        <v>7.9238964992389659E-3</v>
      </c>
      <c r="T197" s="1">
        <f t="shared" si="50"/>
        <v>1.7076103500761036E-2</v>
      </c>
      <c r="U197" s="1">
        <f t="shared" si="51"/>
        <v>0.68304414003044134</v>
      </c>
      <c r="V197" s="1">
        <f t="shared" si="52"/>
        <v>0.68304414003044134</v>
      </c>
      <c r="W197" s="1">
        <f t="shared" si="53"/>
        <v>0.68304414003044134</v>
      </c>
      <c r="X197" s="1">
        <v>8.1796346928670535E-3</v>
      </c>
      <c r="Y197" s="1">
        <f t="shared" si="54"/>
        <v>86.200537840952734</v>
      </c>
      <c r="AB197" s="6">
        <v>25.5859375</v>
      </c>
      <c r="AC197" s="6">
        <v>199.90234375</v>
      </c>
    </row>
    <row r="198" spans="2:29" ht="12.75" customHeight="1" x14ac:dyDescent="0.2">
      <c r="B198" s="3" t="s">
        <v>419</v>
      </c>
      <c r="C198" s="4" t="s">
        <v>420</v>
      </c>
      <c r="D198" s="4">
        <v>1.1348113424901385E-2</v>
      </c>
      <c r="E198" s="5">
        <v>0.5</v>
      </c>
      <c r="F198" s="1">
        <v>0.05</v>
      </c>
      <c r="G198" s="5">
        <v>0.5</v>
      </c>
      <c r="H198" s="1">
        <v>0.05</v>
      </c>
      <c r="I198" s="1">
        <v>2.99</v>
      </c>
      <c r="J198" s="6">
        <v>25</v>
      </c>
      <c r="K198" s="6">
        <v>50</v>
      </c>
      <c r="L198" s="7" t="s">
        <v>0</v>
      </c>
      <c r="M198" s="1">
        <f t="shared" si="43"/>
        <v>2.5000000000000001E-2</v>
      </c>
      <c r="N198" s="1">
        <f t="shared" si="44"/>
        <v>2.5000000000000001E-2</v>
      </c>
      <c r="O198" s="1">
        <f t="shared" si="45"/>
        <v>5.2338000000000005</v>
      </c>
      <c r="P198" s="1">
        <f t="shared" si="46"/>
        <v>0</v>
      </c>
      <c r="Q198" s="1">
        <f t="shared" si="47"/>
        <v>2.5000000000000001E-2</v>
      </c>
      <c r="R198" s="1">
        <f t="shared" si="48"/>
        <v>1.9488000000000003</v>
      </c>
      <c r="S198" s="1">
        <f t="shared" si="49"/>
        <v>7.9238964992389659E-3</v>
      </c>
      <c r="T198" s="1">
        <f t="shared" si="50"/>
        <v>1.7076103500761036E-2</v>
      </c>
      <c r="U198" s="1">
        <f t="shared" si="51"/>
        <v>0.68304414003044134</v>
      </c>
      <c r="V198" s="1">
        <f t="shared" si="52"/>
        <v>0.68304414003044134</v>
      </c>
      <c r="W198" s="1">
        <f t="shared" si="53"/>
        <v>0.68304414003044134</v>
      </c>
      <c r="X198" s="1">
        <v>8.1796346928670535E-3</v>
      </c>
      <c r="Y198" s="1">
        <f t="shared" si="54"/>
        <v>86.200537840952734</v>
      </c>
      <c r="AB198" s="6">
        <v>25.5859375</v>
      </c>
      <c r="AC198" s="6">
        <v>199.90234375</v>
      </c>
    </row>
    <row r="199" spans="2:29" ht="12.75" customHeight="1" x14ac:dyDescent="0.2">
      <c r="B199" s="3" t="s">
        <v>421</v>
      </c>
      <c r="C199" s="4" t="s">
        <v>422</v>
      </c>
      <c r="D199" s="4">
        <v>1.1401736112020444E-2</v>
      </c>
      <c r="E199" s="5">
        <v>0.5</v>
      </c>
      <c r="F199" s="1">
        <v>0.05</v>
      </c>
      <c r="G199" s="5">
        <v>0.5</v>
      </c>
      <c r="H199" s="1">
        <v>0.05</v>
      </c>
      <c r="I199" s="1">
        <v>2.99</v>
      </c>
      <c r="J199" s="6">
        <v>25</v>
      </c>
      <c r="K199" s="6">
        <v>50</v>
      </c>
      <c r="L199" s="7" t="s">
        <v>0</v>
      </c>
      <c r="M199" s="1">
        <f t="shared" si="43"/>
        <v>2.5000000000000001E-2</v>
      </c>
      <c r="N199" s="1">
        <f t="shared" si="44"/>
        <v>2.5000000000000001E-2</v>
      </c>
      <c r="O199" s="1">
        <f t="shared" si="45"/>
        <v>5.2338000000000005</v>
      </c>
      <c r="P199" s="1">
        <f t="shared" si="46"/>
        <v>0</v>
      </c>
      <c r="Q199" s="1">
        <f t="shared" si="47"/>
        <v>2.5000000000000001E-2</v>
      </c>
      <c r="R199" s="1">
        <f t="shared" si="48"/>
        <v>1.9488000000000003</v>
      </c>
      <c r="S199" s="1">
        <f t="shared" si="49"/>
        <v>7.9238964992389659E-3</v>
      </c>
      <c r="T199" s="1">
        <f t="shared" si="50"/>
        <v>1.7076103500761036E-2</v>
      </c>
      <c r="U199" s="1">
        <f t="shared" si="51"/>
        <v>0.68304414003044134</v>
      </c>
      <c r="V199" s="1">
        <f t="shared" si="52"/>
        <v>0.68304414003044134</v>
      </c>
      <c r="W199" s="1">
        <f t="shared" si="53"/>
        <v>0.68304414003044134</v>
      </c>
      <c r="X199" s="1">
        <v>8.1796346928670535E-3</v>
      </c>
      <c r="Y199" s="1">
        <f t="shared" si="54"/>
        <v>86.200537840952734</v>
      </c>
      <c r="AB199" s="6">
        <v>25.5859375</v>
      </c>
      <c r="AC199" s="6">
        <v>199.90234375</v>
      </c>
    </row>
    <row r="200" spans="2:29" ht="12.75" customHeight="1" x14ac:dyDescent="0.2">
      <c r="B200" s="3" t="s">
        <v>423</v>
      </c>
      <c r="C200" s="4" t="s">
        <v>424</v>
      </c>
      <c r="D200" s="4">
        <v>1.1461319445515983E-2</v>
      </c>
      <c r="E200" s="5">
        <v>0.5</v>
      </c>
      <c r="F200" s="1">
        <v>0.05</v>
      </c>
      <c r="G200" s="5">
        <v>0.5</v>
      </c>
      <c r="H200" s="1">
        <v>0.05</v>
      </c>
      <c r="I200" s="1">
        <v>2.99</v>
      </c>
      <c r="J200" s="6">
        <v>25</v>
      </c>
      <c r="K200" s="6">
        <v>50</v>
      </c>
      <c r="L200" s="7" t="s">
        <v>0</v>
      </c>
      <c r="M200" s="1">
        <f t="shared" si="43"/>
        <v>2.5000000000000001E-2</v>
      </c>
      <c r="N200" s="1">
        <f t="shared" si="44"/>
        <v>2.5000000000000001E-2</v>
      </c>
      <c r="O200" s="1">
        <f t="shared" si="45"/>
        <v>5.2338000000000005</v>
      </c>
      <c r="P200" s="1">
        <f t="shared" si="46"/>
        <v>0</v>
      </c>
      <c r="Q200" s="1">
        <f t="shared" si="47"/>
        <v>2.5000000000000001E-2</v>
      </c>
      <c r="R200" s="1">
        <f t="shared" si="48"/>
        <v>1.9488000000000003</v>
      </c>
      <c r="S200" s="1">
        <f t="shared" si="49"/>
        <v>7.9238964992389659E-3</v>
      </c>
      <c r="T200" s="1">
        <f t="shared" si="50"/>
        <v>1.7076103500761036E-2</v>
      </c>
      <c r="U200" s="1">
        <f t="shared" si="51"/>
        <v>0.68304414003044134</v>
      </c>
      <c r="V200" s="1">
        <f t="shared" si="52"/>
        <v>0.68304414003044134</v>
      </c>
      <c r="W200" s="1">
        <f t="shared" si="53"/>
        <v>0.68304414003044134</v>
      </c>
      <c r="X200" s="1">
        <v>8.1796346928670535E-3</v>
      </c>
      <c r="Y200" s="1">
        <f t="shared" si="54"/>
        <v>86.200537840952734</v>
      </c>
      <c r="AB200" s="6">
        <v>25.5859375</v>
      </c>
      <c r="AC200" s="6">
        <v>199.90234375</v>
      </c>
    </row>
    <row r="201" spans="2:29" ht="12.75" customHeight="1" x14ac:dyDescent="0.2">
      <c r="B201" s="3" t="s">
        <v>425</v>
      </c>
      <c r="C201" s="4" t="s">
        <v>426</v>
      </c>
      <c r="D201" s="4">
        <v>1.1520543979713693E-2</v>
      </c>
      <c r="E201" s="5">
        <v>0.5</v>
      </c>
      <c r="F201" s="1">
        <v>0.05</v>
      </c>
      <c r="G201" s="5">
        <v>0.5</v>
      </c>
      <c r="H201" s="1">
        <v>0.05</v>
      </c>
      <c r="I201" s="1">
        <v>2.99</v>
      </c>
      <c r="J201" s="6">
        <v>25</v>
      </c>
      <c r="K201" s="6">
        <v>50</v>
      </c>
      <c r="L201" s="7" t="s">
        <v>0</v>
      </c>
      <c r="M201" s="1">
        <f t="shared" si="43"/>
        <v>2.5000000000000001E-2</v>
      </c>
      <c r="N201" s="1">
        <f t="shared" si="44"/>
        <v>2.5000000000000001E-2</v>
      </c>
      <c r="O201" s="1">
        <f t="shared" si="45"/>
        <v>5.2338000000000005</v>
      </c>
      <c r="P201" s="1">
        <f t="shared" si="46"/>
        <v>0</v>
      </c>
      <c r="Q201" s="1">
        <f t="shared" si="47"/>
        <v>2.5000000000000001E-2</v>
      </c>
      <c r="R201" s="1">
        <f t="shared" si="48"/>
        <v>1.9488000000000003</v>
      </c>
      <c r="S201" s="1">
        <f t="shared" si="49"/>
        <v>7.9238964992389659E-3</v>
      </c>
      <c r="T201" s="1">
        <f t="shared" si="50"/>
        <v>1.7076103500761036E-2</v>
      </c>
      <c r="U201" s="1">
        <f t="shared" si="51"/>
        <v>0.68304414003044134</v>
      </c>
      <c r="V201" s="1">
        <f t="shared" si="52"/>
        <v>0.68304414003044134</v>
      </c>
      <c r="W201" s="1">
        <f t="shared" si="53"/>
        <v>0.68304414003044134</v>
      </c>
      <c r="X201" s="1">
        <v>8.1796346928670535E-3</v>
      </c>
      <c r="Y201" s="1">
        <f t="shared" si="54"/>
        <v>86.200537840952734</v>
      </c>
      <c r="AB201" s="6">
        <v>25.5859375</v>
      </c>
      <c r="AC201" s="6">
        <v>199.90234375</v>
      </c>
    </row>
    <row r="202" spans="2:29" ht="12.75" customHeight="1" x14ac:dyDescent="0.2">
      <c r="B202" s="3" t="s">
        <v>427</v>
      </c>
      <c r="C202" s="4" t="s">
        <v>428</v>
      </c>
      <c r="D202" s="4">
        <v>1.1579224534216337E-2</v>
      </c>
      <c r="E202" s="5">
        <v>0.5</v>
      </c>
      <c r="F202" s="1">
        <v>0.05</v>
      </c>
      <c r="G202" s="5">
        <v>0.5</v>
      </c>
      <c r="H202" s="1">
        <v>0.05</v>
      </c>
      <c r="I202" s="1">
        <v>2.99</v>
      </c>
      <c r="J202" s="6">
        <v>25</v>
      </c>
      <c r="K202" s="6">
        <v>50</v>
      </c>
      <c r="L202" s="7" t="s">
        <v>0</v>
      </c>
      <c r="M202" s="1">
        <f t="shared" si="43"/>
        <v>2.5000000000000001E-2</v>
      </c>
      <c r="N202" s="1">
        <f t="shared" si="44"/>
        <v>2.5000000000000001E-2</v>
      </c>
      <c r="O202" s="1">
        <f t="shared" si="45"/>
        <v>5.2338000000000005</v>
      </c>
      <c r="P202" s="1">
        <f t="shared" si="46"/>
        <v>0</v>
      </c>
      <c r="Q202" s="1">
        <f t="shared" si="47"/>
        <v>2.5000000000000001E-2</v>
      </c>
      <c r="R202" s="1">
        <f t="shared" si="48"/>
        <v>1.9488000000000003</v>
      </c>
      <c r="S202" s="1">
        <f t="shared" si="49"/>
        <v>7.9238964992389659E-3</v>
      </c>
      <c r="T202" s="1">
        <f t="shared" si="50"/>
        <v>1.7076103500761036E-2</v>
      </c>
      <c r="U202" s="1">
        <f t="shared" si="51"/>
        <v>0.68304414003044134</v>
      </c>
      <c r="V202" s="1">
        <f t="shared" si="52"/>
        <v>0.68304414003044134</v>
      </c>
      <c r="W202" s="1">
        <f t="shared" si="53"/>
        <v>0.68304414003044134</v>
      </c>
      <c r="X202" s="1">
        <v>8.1796346928670535E-3</v>
      </c>
      <c r="Y202" s="1">
        <f t="shared" si="54"/>
        <v>86.200537840952734</v>
      </c>
      <c r="AB202" s="6">
        <v>25.5859375</v>
      </c>
      <c r="AC202" s="6">
        <v>199.90234375</v>
      </c>
    </row>
    <row r="203" spans="2:29" ht="12.75" customHeight="1" x14ac:dyDescent="0.2">
      <c r="B203" s="3" t="s">
        <v>429</v>
      </c>
      <c r="C203" s="4" t="s">
        <v>430</v>
      </c>
      <c r="D203" s="4">
        <v>1.1632129630015697E-2</v>
      </c>
      <c r="E203" s="5">
        <v>0.5</v>
      </c>
      <c r="F203" s="1">
        <v>0.05</v>
      </c>
      <c r="G203" s="5">
        <v>0.5</v>
      </c>
      <c r="H203" s="1">
        <v>0.05</v>
      </c>
      <c r="I203" s="1">
        <v>2.99</v>
      </c>
      <c r="J203" s="6">
        <v>25</v>
      </c>
      <c r="K203" s="6">
        <v>50</v>
      </c>
      <c r="L203" s="7" t="s">
        <v>0</v>
      </c>
      <c r="M203" s="1">
        <f t="shared" si="43"/>
        <v>2.5000000000000001E-2</v>
      </c>
      <c r="N203" s="1">
        <f t="shared" si="44"/>
        <v>2.5000000000000001E-2</v>
      </c>
      <c r="O203" s="1">
        <f t="shared" si="45"/>
        <v>5.2338000000000005</v>
      </c>
      <c r="P203" s="1">
        <f t="shared" si="46"/>
        <v>0</v>
      </c>
      <c r="Q203" s="1">
        <f t="shared" si="47"/>
        <v>2.5000000000000001E-2</v>
      </c>
      <c r="R203" s="1">
        <f t="shared" si="48"/>
        <v>1.9488000000000003</v>
      </c>
      <c r="S203" s="1">
        <f t="shared" si="49"/>
        <v>7.9238964992389659E-3</v>
      </c>
      <c r="T203" s="1">
        <f t="shared" si="50"/>
        <v>1.7076103500761036E-2</v>
      </c>
      <c r="U203" s="1">
        <f t="shared" si="51"/>
        <v>0.68304414003044134</v>
      </c>
      <c r="V203" s="1">
        <f t="shared" si="52"/>
        <v>0.68304414003044134</v>
      </c>
      <c r="W203" s="1">
        <f t="shared" si="53"/>
        <v>0.68304414003044134</v>
      </c>
      <c r="X203" s="1">
        <v>8.1796346928670535E-3</v>
      </c>
      <c r="Y203" s="1">
        <f t="shared" si="54"/>
        <v>86.200537840952734</v>
      </c>
      <c r="AB203" s="6">
        <v>25.5859375</v>
      </c>
      <c r="AC203" s="6">
        <v>199.90234375</v>
      </c>
    </row>
    <row r="204" spans="2:29" ht="12.75" customHeight="1" x14ac:dyDescent="0.2">
      <c r="B204" s="3" t="s">
        <v>431</v>
      </c>
      <c r="C204" s="4" t="s">
        <v>432</v>
      </c>
      <c r="D204" s="4">
        <v>1.1691354164213408E-2</v>
      </c>
      <c r="E204" s="5">
        <v>0.5</v>
      </c>
      <c r="F204" s="1">
        <v>0.05</v>
      </c>
      <c r="G204" s="5">
        <v>0.5</v>
      </c>
      <c r="H204" s="1">
        <v>0.05</v>
      </c>
      <c r="I204" s="1">
        <v>2.99</v>
      </c>
      <c r="J204" s="6">
        <v>25</v>
      </c>
      <c r="K204" s="6">
        <v>50</v>
      </c>
      <c r="L204" s="7" t="s">
        <v>0</v>
      </c>
      <c r="M204" s="1">
        <f t="shared" si="43"/>
        <v>2.5000000000000001E-2</v>
      </c>
      <c r="N204" s="1">
        <f t="shared" si="44"/>
        <v>2.5000000000000001E-2</v>
      </c>
      <c r="O204" s="1">
        <f t="shared" si="45"/>
        <v>5.2338000000000005</v>
      </c>
      <c r="P204" s="1">
        <f t="shared" si="46"/>
        <v>0</v>
      </c>
      <c r="Q204" s="1">
        <f t="shared" si="47"/>
        <v>2.5000000000000001E-2</v>
      </c>
      <c r="R204" s="1">
        <f t="shared" si="48"/>
        <v>1.9488000000000003</v>
      </c>
      <c r="S204" s="1">
        <f t="shared" si="49"/>
        <v>7.9238964992389659E-3</v>
      </c>
      <c r="T204" s="1">
        <f t="shared" si="50"/>
        <v>1.7076103500761036E-2</v>
      </c>
      <c r="U204" s="1">
        <f t="shared" si="51"/>
        <v>0.68304414003044134</v>
      </c>
      <c r="V204" s="1">
        <f t="shared" si="52"/>
        <v>0.68304414003044134</v>
      </c>
      <c r="W204" s="1">
        <f t="shared" si="53"/>
        <v>0.68304414003044134</v>
      </c>
      <c r="X204" s="1">
        <v>8.1796346928670535E-3</v>
      </c>
      <c r="Y204" s="1">
        <f t="shared" si="54"/>
        <v>86.200537840952734</v>
      </c>
      <c r="AB204" s="6">
        <v>25.5859375</v>
      </c>
      <c r="AC204" s="6">
        <v>199.90234375</v>
      </c>
    </row>
    <row r="205" spans="2:29" ht="12.75" customHeight="1" x14ac:dyDescent="0.2">
      <c r="M205" s="1" t="str">
        <f t="shared" si="43"/>
        <v/>
      </c>
      <c r="N205" s="1" t="str">
        <f t="shared" si="44"/>
        <v/>
      </c>
      <c r="O205" s="1" t="str">
        <f t="shared" si="45"/>
        <v/>
      </c>
      <c r="P205" s="1" t="str">
        <f t="shared" si="46"/>
        <v/>
      </c>
      <c r="Q205" s="1" t="str">
        <f t="shared" si="47"/>
        <v/>
      </c>
      <c r="R205" s="1" t="str">
        <f t="shared" si="48"/>
        <v/>
      </c>
      <c r="S205" s="1" t="str">
        <f t="shared" si="49"/>
        <v/>
      </c>
      <c r="T205" s="1" t="str">
        <f t="shared" si="50"/>
        <v/>
      </c>
      <c r="U205" s="1" t="str">
        <f t="shared" si="51"/>
        <v/>
      </c>
      <c r="V205" s="1" t="str">
        <f t="shared" si="52"/>
        <v/>
      </c>
      <c r="W205" s="1" t="str">
        <f t="shared" si="53"/>
        <v/>
      </c>
      <c r="X205" s="1" t="str">
        <f>IF(ISNUMBER(W205),IF(W205&lt;1,W205,1),"")</f>
        <v/>
      </c>
      <c r="Y205" s="1" t="str">
        <f t="shared" si="54"/>
        <v/>
      </c>
    </row>
    <row r="206" spans="2:29" ht="12.75" customHeight="1" x14ac:dyDescent="0.2">
      <c r="M206" s="1" t="str">
        <f t="shared" si="43"/>
        <v/>
      </c>
      <c r="N206" s="1" t="str">
        <f t="shared" si="44"/>
        <v/>
      </c>
      <c r="O206" s="1" t="str">
        <f t="shared" si="45"/>
        <v/>
      </c>
      <c r="P206" s="1" t="str">
        <f t="shared" si="46"/>
        <v/>
      </c>
      <c r="Q206" s="1" t="str">
        <f t="shared" si="47"/>
        <v/>
      </c>
      <c r="R206" s="1" t="str">
        <f t="shared" si="48"/>
        <v/>
      </c>
      <c r="S206" s="1" t="str">
        <f t="shared" si="49"/>
        <v/>
      </c>
      <c r="T206" s="1" t="str">
        <f t="shared" si="50"/>
        <v/>
      </c>
      <c r="U206" s="1" t="str">
        <f t="shared" si="51"/>
        <v/>
      </c>
      <c r="V206" s="1" t="str">
        <f t="shared" si="52"/>
        <v/>
      </c>
      <c r="W206" s="1" t="str">
        <f t="shared" si="53"/>
        <v/>
      </c>
      <c r="X206" s="1" t="str">
        <f>IF(ISNUMBER(W206),IF(W206&lt;1,W206,1),"")</f>
        <v/>
      </c>
      <c r="Y206" s="1" t="str">
        <f t="shared" si="54"/>
        <v/>
      </c>
    </row>
    <row r="207" spans="2:29" ht="12.75" customHeight="1" x14ac:dyDescent="0.2">
      <c r="M207" s="1" t="str">
        <f t="shared" si="43"/>
        <v/>
      </c>
      <c r="N207" s="1" t="str">
        <f t="shared" si="44"/>
        <v/>
      </c>
      <c r="O207" s="1" t="str">
        <f t="shared" si="45"/>
        <v/>
      </c>
      <c r="P207" s="1" t="str">
        <f t="shared" si="46"/>
        <v/>
      </c>
      <c r="Q207" s="1" t="str">
        <f t="shared" si="47"/>
        <v/>
      </c>
      <c r="R207" s="1" t="str">
        <f t="shared" si="48"/>
        <v/>
      </c>
      <c r="S207" s="1" t="str">
        <f t="shared" si="49"/>
        <v/>
      </c>
      <c r="T207" s="1" t="str">
        <f t="shared" si="50"/>
        <v/>
      </c>
      <c r="U207" s="1" t="str">
        <f t="shared" si="51"/>
        <v/>
      </c>
      <c r="V207" s="1" t="str">
        <f t="shared" si="52"/>
        <v/>
      </c>
      <c r="W207" s="1" t="str">
        <f t="shared" si="53"/>
        <v/>
      </c>
      <c r="X207" s="1" t="str">
        <f>IF(ISNUMBER(W207),IF(W207&lt;1,W207,1),"")</f>
        <v/>
      </c>
      <c r="Y207" s="1" t="str">
        <f t="shared" si="54"/>
        <v/>
      </c>
    </row>
  </sheetData>
  <printOptions headings="1" gridLines="1"/>
  <pageMargins left="0.75" right="0.75" top="1" bottom="1" header="0.5" footer="0.5"/>
  <pageSetup orientation="landscape" r:id="rId1"/>
  <headerFooter alignWithMargins="0">
    <oddHeader>CEB Batch Reactor - Run 1 Results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showRowColHeaders="0" showOutlineSymbols="0" topLeftCell="O151" workbookViewId="0">
      <selection activeCell="I2" sqref="I2:I188"/>
    </sheetView>
  </sheetViews>
  <sheetFormatPr defaultColWidth="9.140625" defaultRowHeight="12.75" customHeight="1" x14ac:dyDescent="0.2"/>
  <cols>
    <col min="1" max="1" width="0" hidden="1" customWidth="1"/>
    <col min="2" max="2" width="10.5703125" customWidth="1"/>
    <col min="3" max="4" width="11.28515625" customWidth="1"/>
    <col min="5" max="8" width="14.7109375" customWidth="1"/>
    <col min="9" max="11" width="13.28515625" customWidth="1"/>
    <col min="12" max="12" width="30.7109375" customWidth="1"/>
    <col min="13" max="14" width="16.140625" customWidth="1"/>
    <col min="15" max="15" width="14.5703125" customWidth="1"/>
    <col min="16" max="17" width="15.140625" customWidth="1"/>
    <col min="18" max="20" width="15.7109375" customWidth="1"/>
    <col min="21" max="21" width="0" hidden="1" customWidth="1"/>
    <col min="22" max="22" width="14" customWidth="1"/>
    <col min="23" max="23" width="0" hidden="1" customWidth="1"/>
    <col min="24" max="24" width="14" customWidth="1"/>
    <col min="25" max="25" width="37" customWidth="1"/>
    <col min="26" max="26" width="17.42578125" customWidth="1"/>
    <col min="27" max="27" width="20.7109375" customWidth="1"/>
    <col min="28" max="28" width="23.85546875" customWidth="1"/>
    <col min="29" max="29" width="20.140625" customWidth="1"/>
    <col min="30" max="30" width="0" hidden="1" customWidth="1"/>
  </cols>
  <sheetData>
    <row r="1" spans="1:30" ht="64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  <c r="V1" s="2" t="s">
        <v>20</v>
      </c>
      <c r="W1" s="2" t="s">
        <v>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0</v>
      </c>
    </row>
    <row r="2" spans="1:30" ht="12.75" customHeight="1" x14ac:dyDescent="0.2">
      <c r="B2" s="3" t="s">
        <v>27</v>
      </c>
      <c r="C2" s="4" t="s">
        <v>433</v>
      </c>
      <c r="D2" s="4">
        <v>1.8055579857900739E-6</v>
      </c>
      <c r="E2" s="5">
        <v>0.5</v>
      </c>
      <c r="F2" s="1">
        <v>0.05</v>
      </c>
      <c r="G2" s="5">
        <v>0.5</v>
      </c>
      <c r="H2" s="1">
        <v>0.05</v>
      </c>
      <c r="I2" s="1">
        <v>5.791015625</v>
      </c>
      <c r="J2" s="6">
        <v>30</v>
      </c>
      <c r="K2" s="6">
        <v>0</v>
      </c>
      <c r="L2" s="7" t="s">
        <v>0</v>
      </c>
      <c r="M2" s="1">
        <f t="shared" ref="M2:M33" si="0">IF(ISNUMBER(E2),IF(E2+G2=0,0,(E2/(E2+G2))*F2),"")</f>
        <v>2.5000000000000001E-2</v>
      </c>
      <c r="N2" s="1">
        <f t="shared" ref="N2:N33" si="1">IF(ISNUMBER(G2),IF(E2+G2=0,0,(G2/(E2+G2))*H2),"")</f>
        <v>2.5000000000000001E-2</v>
      </c>
      <c r="O2" s="1">
        <f t="shared" ref="O2:O33" si="2">IF(ISNUMBER(J2),0.195*(1+0.0184*(J2-21))*M2*1000,"")</f>
        <v>5.6823000000000006</v>
      </c>
      <c r="P2" s="1">
        <f t="shared" ref="P2:P33" si="3">IF(ISNUMBER(M2),IF(M2&gt;=N2,M2-N2,0),"")</f>
        <v>0</v>
      </c>
      <c r="Q2" s="1">
        <f t="shared" ref="Q2:Q33" si="4">IF(ISNUMBER(M2),IF(M2&gt;=N2,N2,M2),"")</f>
        <v>2.5000000000000001E-2</v>
      </c>
      <c r="R2" s="1">
        <f t="shared" ref="R2:R33" si="5">IF(ISNUMBER(M2),((0.195*(1+(0.0184*(J2-21)))*P2)+(0.07*(1+(0.0284*(J2-21)))*Q2))*1000,"")</f>
        <v>2.1973000000000007</v>
      </c>
      <c r="S2" s="1">
        <f t="shared" ref="S2:S33" si="6">IF(ISNUMBER(M2),IF(O2-R2=0,0,((P2-M2)*(O2-I2)/(O2-R2))+M2),"")</f>
        <v>2.5779882532281202E-2</v>
      </c>
      <c r="T2" s="1">
        <f t="shared" ref="T2:T33" si="7">IF(ISNUMBER(R2),IF(O2-R2=0,0,Q2*(O2-I2)/(O2-R2)),"")</f>
        <v>-7.7988253228120118E-4</v>
      </c>
      <c r="U2" s="1">
        <f t="shared" ref="U2:U33" si="8">IF(ISNUMBER(M2),IF(M2=0,0,((M2-S2)/M2)),"")</f>
        <v>-3.1195301291248034E-2</v>
      </c>
      <c r="V2" s="1">
        <f t="shared" ref="V2:V33" si="9">IF(ISNUMBER(U2),IF(U2&lt;1,U2,1),"")</f>
        <v>-3.1195301291248034E-2</v>
      </c>
      <c r="W2" s="1">
        <f t="shared" ref="W2:W33" si="10">IF(ISNUMBER(Q2),IF(Q2=0,0,T2/Q2),"")</f>
        <v>-3.1195301291248045E-2</v>
      </c>
      <c r="X2" s="1">
        <v>8.1796346928670535E-3</v>
      </c>
      <c r="Y2" s="1">
        <f t="shared" ref="Y2:Y33" si="11">IF(ISNUMBER(M2),IF(M2*S2=0,0,(M2-S2)/(M2*S2)),"")</f>
        <v>-1.2100637484358479</v>
      </c>
      <c r="AB2" s="6">
        <v>29.78515625</v>
      </c>
      <c r="AC2" s="6">
        <v>199.90234375</v>
      </c>
    </row>
    <row r="3" spans="1:30" ht="12.75" customHeight="1" x14ac:dyDescent="0.2">
      <c r="B3" s="3" t="s">
        <v>29</v>
      </c>
      <c r="C3" s="4" t="s">
        <v>434</v>
      </c>
      <c r="D3" s="4">
        <v>6.0486112488433719E-5</v>
      </c>
      <c r="E3" s="5">
        <v>0.5</v>
      </c>
      <c r="F3" s="1">
        <v>0.05</v>
      </c>
      <c r="G3" s="5">
        <v>0.5</v>
      </c>
      <c r="H3" s="1">
        <v>0.05</v>
      </c>
      <c r="I3" s="1">
        <v>5.732421875</v>
      </c>
      <c r="J3" s="6">
        <v>30</v>
      </c>
      <c r="K3" s="6">
        <v>0</v>
      </c>
      <c r="L3" s="7" t="s">
        <v>0</v>
      </c>
      <c r="M3" s="1">
        <f t="shared" si="0"/>
        <v>2.5000000000000001E-2</v>
      </c>
      <c r="N3" s="1">
        <f t="shared" si="1"/>
        <v>2.5000000000000001E-2</v>
      </c>
      <c r="O3" s="1">
        <f t="shared" si="2"/>
        <v>5.6823000000000006</v>
      </c>
      <c r="P3" s="1">
        <f t="shared" si="3"/>
        <v>0</v>
      </c>
      <c r="Q3" s="1">
        <f t="shared" si="4"/>
        <v>2.5000000000000001E-2</v>
      </c>
      <c r="R3" s="1">
        <f t="shared" si="5"/>
        <v>2.1973000000000007</v>
      </c>
      <c r="S3" s="1">
        <f t="shared" si="6"/>
        <v>2.5359554340028692E-2</v>
      </c>
      <c r="T3" s="1">
        <f t="shared" si="7"/>
        <v>-3.5955434002869031E-4</v>
      </c>
      <c r="U3" s="1">
        <f t="shared" si="8"/>
        <v>-1.438217360114763E-2</v>
      </c>
      <c r="V3" s="1">
        <f t="shared" si="9"/>
        <v>-1.438217360114763E-2</v>
      </c>
      <c r="W3" s="1">
        <f t="shared" si="10"/>
        <v>-1.4382173601147612E-2</v>
      </c>
      <c r="X3" s="1">
        <v>8.1796346928670535E-3</v>
      </c>
      <c r="Y3" s="1">
        <f t="shared" si="11"/>
        <v>-0.56713037651636256</v>
      </c>
      <c r="AB3" s="6">
        <v>29.8828125</v>
      </c>
      <c r="AC3" s="6">
        <v>199.90234375</v>
      </c>
    </row>
    <row r="4" spans="1:30" ht="12.75" customHeight="1" x14ac:dyDescent="0.2">
      <c r="B4" s="3" t="s">
        <v>31</v>
      </c>
      <c r="C4" s="4" t="s">
        <v>435</v>
      </c>
      <c r="D4" s="4">
        <v>1.1916666699107736E-4</v>
      </c>
      <c r="E4" s="5">
        <v>0.5</v>
      </c>
      <c r="F4" s="1">
        <v>0.05</v>
      </c>
      <c r="G4" s="5">
        <v>0.5</v>
      </c>
      <c r="H4" s="1">
        <v>0.05</v>
      </c>
      <c r="I4" s="1">
        <v>5.654296875</v>
      </c>
      <c r="J4" s="6">
        <v>30</v>
      </c>
      <c r="K4" s="6">
        <v>50</v>
      </c>
      <c r="L4" s="7" t="s">
        <v>0</v>
      </c>
      <c r="M4" s="1">
        <f t="shared" si="0"/>
        <v>2.5000000000000001E-2</v>
      </c>
      <c r="N4" s="1">
        <f t="shared" si="1"/>
        <v>2.5000000000000001E-2</v>
      </c>
      <c r="O4" s="1">
        <f t="shared" si="2"/>
        <v>5.6823000000000006</v>
      </c>
      <c r="P4" s="1">
        <f t="shared" si="3"/>
        <v>0</v>
      </c>
      <c r="Q4" s="1">
        <f t="shared" si="4"/>
        <v>2.5000000000000001E-2</v>
      </c>
      <c r="R4" s="1">
        <f t="shared" si="5"/>
        <v>2.1973000000000007</v>
      </c>
      <c r="S4" s="1">
        <f t="shared" si="6"/>
        <v>2.4799116750358677E-2</v>
      </c>
      <c r="T4" s="1">
        <f t="shared" si="7"/>
        <v>2.0088324964132409E-4</v>
      </c>
      <c r="U4" s="1">
        <f t="shared" si="8"/>
        <v>8.0353299856529559E-3</v>
      </c>
      <c r="V4" s="1">
        <f t="shared" si="9"/>
        <v>8.0353299856529559E-3</v>
      </c>
      <c r="W4" s="1">
        <f t="shared" si="10"/>
        <v>8.0353299856529628E-3</v>
      </c>
      <c r="X4" s="1">
        <v>8.1796346928670535E-3</v>
      </c>
      <c r="Y4" s="1">
        <f t="shared" si="11"/>
        <v>0.32401678118381927</v>
      </c>
      <c r="AB4" s="6">
        <v>29.8828125</v>
      </c>
      <c r="AC4" s="6">
        <v>199.90234375</v>
      </c>
    </row>
    <row r="5" spans="1:30" ht="12.75" customHeight="1" x14ac:dyDescent="0.2">
      <c r="B5" s="3" t="s">
        <v>33</v>
      </c>
      <c r="C5" s="4" t="s">
        <v>436</v>
      </c>
      <c r="D5" s="4">
        <v>1.7784722149372101E-4</v>
      </c>
      <c r="E5" s="5">
        <v>0.5</v>
      </c>
      <c r="F5" s="1">
        <v>0.05</v>
      </c>
      <c r="G5" s="5">
        <v>0.5</v>
      </c>
      <c r="H5" s="1">
        <v>0.05</v>
      </c>
      <c r="I5" s="1">
        <v>5.595703125</v>
      </c>
      <c r="J5" s="6">
        <v>30</v>
      </c>
      <c r="K5" s="6">
        <v>50</v>
      </c>
      <c r="L5" s="7" t="s">
        <v>0</v>
      </c>
      <c r="M5" s="1">
        <f t="shared" si="0"/>
        <v>2.5000000000000001E-2</v>
      </c>
      <c r="N5" s="1">
        <f t="shared" si="1"/>
        <v>2.5000000000000001E-2</v>
      </c>
      <c r="O5" s="1">
        <f t="shared" si="2"/>
        <v>5.6823000000000006</v>
      </c>
      <c r="P5" s="1">
        <f t="shared" si="3"/>
        <v>0</v>
      </c>
      <c r="Q5" s="1">
        <f t="shared" si="4"/>
        <v>2.5000000000000001E-2</v>
      </c>
      <c r="R5" s="1">
        <f t="shared" si="5"/>
        <v>2.1973000000000007</v>
      </c>
      <c r="S5" s="1">
        <f t="shared" si="6"/>
        <v>2.4378788558106167E-2</v>
      </c>
      <c r="T5" s="1">
        <f t="shared" si="7"/>
        <v>6.2121144189383488E-4</v>
      </c>
      <c r="U5" s="1">
        <f t="shared" si="8"/>
        <v>2.484845767575336E-2</v>
      </c>
      <c r="V5" s="1">
        <f t="shared" si="9"/>
        <v>2.484845767575336E-2</v>
      </c>
      <c r="W5" s="1">
        <f t="shared" si="10"/>
        <v>2.4848457675753395E-2</v>
      </c>
      <c r="X5" s="1">
        <v>8.1796346928670535E-3</v>
      </c>
      <c r="Y5" s="1">
        <f t="shared" si="11"/>
        <v>1.0192654822255727</v>
      </c>
      <c r="AB5" s="6">
        <v>29.8828125</v>
      </c>
      <c r="AC5" s="6">
        <v>199.90234375</v>
      </c>
    </row>
    <row r="6" spans="1:30" ht="12.75" customHeight="1" x14ac:dyDescent="0.2">
      <c r="B6" s="3" t="s">
        <v>35</v>
      </c>
      <c r="C6" s="4" t="s">
        <v>437</v>
      </c>
      <c r="D6" s="4">
        <v>2.3652778327232227E-4</v>
      </c>
      <c r="E6" s="5">
        <v>0.5</v>
      </c>
      <c r="F6" s="1">
        <v>0.05</v>
      </c>
      <c r="G6" s="5">
        <v>0.5</v>
      </c>
      <c r="H6" s="1">
        <v>0.05</v>
      </c>
      <c r="I6" s="1">
        <v>5.537109375</v>
      </c>
      <c r="J6" s="6">
        <v>30</v>
      </c>
      <c r="K6" s="6">
        <v>50</v>
      </c>
      <c r="L6" s="7" t="s">
        <v>0</v>
      </c>
      <c r="M6" s="1">
        <f t="shared" si="0"/>
        <v>2.5000000000000001E-2</v>
      </c>
      <c r="N6" s="1">
        <f t="shared" si="1"/>
        <v>2.5000000000000001E-2</v>
      </c>
      <c r="O6" s="1">
        <f t="shared" si="2"/>
        <v>5.6823000000000006</v>
      </c>
      <c r="P6" s="1">
        <f t="shared" si="3"/>
        <v>0</v>
      </c>
      <c r="Q6" s="1">
        <f t="shared" si="4"/>
        <v>2.5000000000000001E-2</v>
      </c>
      <c r="R6" s="1">
        <f t="shared" si="5"/>
        <v>2.1973000000000007</v>
      </c>
      <c r="S6" s="1">
        <f t="shared" si="6"/>
        <v>2.3958460365853657E-2</v>
      </c>
      <c r="T6" s="1">
        <f t="shared" si="7"/>
        <v>1.0415396341463456E-3</v>
      </c>
      <c r="U6" s="1">
        <f t="shared" si="8"/>
        <v>4.1661585365853765E-2</v>
      </c>
      <c r="V6" s="1">
        <f t="shared" si="9"/>
        <v>4.1661585365853765E-2</v>
      </c>
      <c r="W6" s="1">
        <f t="shared" si="10"/>
        <v>4.166158536585382E-2</v>
      </c>
      <c r="X6" s="1">
        <v>8.1796346928670535E-3</v>
      </c>
      <c r="Y6" s="1">
        <f t="shared" si="11"/>
        <v>1.7389091256143967</v>
      </c>
      <c r="AB6" s="6">
        <v>29.8828125</v>
      </c>
      <c r="AC6" s="6">
        <v>199.90234375</v>
      </c>
    </row>
    <row r="7" spans="1:30" ht="12.75" customHeight="1" x14ac:dyDescent="0.2">
      <c r="B7" s="3" t="s">
        <v>37</v>
      </c>
      <c r="C7" s="4" t="s">
        <v>438</v>
      </c>
      <c r="D7" s="4">
        <v>2.8943287179572508E-4</v>
      </c>
      <c r="E7" s="5">
        <v>0.5</v>
      </c>
      <c r="F7" s="1">
        <v>0.05</v>
      </c>
      <c r="G7" s="5">
        <v>0.5</v>
      </c>
      <c r="H7" s="1">
        <v>0.05</v>
      </c>
      <c r="I7" s="1">
        <v>5.48828125</v>
      </c>
      <c r="J7" s="6">
        <v>30</v>
      </c>
      <c r="K7" s="6">
        <v>50</v>
      </c>
      <c r="L7" s="7" t="s">
        <v>0</v>
      </c>
      <c r="M7" s="1">
        <f t="shared" si="0"/>
        <v>2.5000000000000001E-2</v>
      </c>
      <c r="N7" s="1">
        <f t="shared" si="1"/>
        <v>2.5000000000000001E-2</v>
      </c>
      <c r="O7" s="1">
        <f t="shared" si="2"/>
        <v>5.6823000000000006</v>
      </c>
      <c r="P7" s="1">
        <f t="shared" si="3"/>
        <v>0</v>
      </c>
      <c r="Q7" s="1">
        <f t="shared" si="4"/>
        <v>2.5000000000000001E-2</v>
      </c>
      <c r="R7" s="1">
        <f t="shared" si="5"/>
        <v>2.1973000000000007</v>
      </c>
      <c r="S7" s="1">
        <f t="shared" si="6"/>
        <v>2.3608186872309898E-2</v>
      </c>
      <c r="T7" s="1">
        <f t="shared" si="7"/>
        <v>1.3918131276901046E-3</v>
      </c>
      <c r="U7" s="1">
        <f t="shared" si="8"/>
        <v>5.5672525107604148E-2</v>
      </c>
      <c r="V7" s="1">
        <f t="shared" si="9"/>
        <v>5.5672525107604148E-2</v>
      </c>
      <c r="W7" s="1">
        <f t="shared" si="10"/>
        <v>5.5672525107604183E-2</v>
      </c>
      <c r="X7" s="1">
        <v>8.1796346928670535E-3</v>
      </c>
      <c r="Y7" s="1">
        <f t="shared" si="11"/>
        <v>2.3581872427866366</v>
      </c>
      <c r="AB7" s="6">
        <v>29.8828125</v>
      </c>
      <c r="AC7" s="6">
        <v>199.90234375</v>
      </c>
    </row>
    <row r="8" spans="1:30" ht="12.75" customHeight="1" x14ac:dyDescent="0.2">
      <c r="B8" s="3" t="s">
        <v>39</v>
      </c>
      <c r="C8" s="4" t="s">
        <v>439</v>
      </c>
      <c r="D8" s="4">
        <v>3.4811342629836872E-4</v>
      </c>
      <c r="E8" s="5">
        <v>0.5</v>
      </c>
      <c r="F8" s="1">
        <v>0.05</v>
      </c>
      <c r="G8" s="5">
        <v>0.5</v>
      </c>
      <c r="H8" s="1">
        <v>0.05</v>
      </c>
      <c r="I8" s="1">
        <v>5.439453125</v>
      </c>
      <c r="J8" s="6">
        <v>30</v>
      </c>
      <c r="K8" s="6">
        <v>50</v>
      </c>
      <c r="L8" s="7" t="s">
        <v>0</v>
      </c>
      <c r="M8" s="1">
        <f t="shared" si="0"/>
        <v>2.5000000000000001E-2</v>
      </c>
      <c r="N8" s="1">
        <f t="shared" si="1"/>
        <v>2.5000000000000001E-2</v>
      </c>
      <c r="O8" s="1">
        <f t="shared" si="2"/>
        <v>5.6823000000000006</v>
      </c>
      <c r="P8" s="1">
        <f t="shared" si="3"/>
        <v>0</v>
      </c>
      <c r="Q8" s="1">
        <f t="shared" si="4"/>
        <v>2.5000000000000001E-2</v>
      </c>
      <c r="R8" s="1">
        <f t="shared" si="5"/>
        <v>2.1973000000000007</v>
      </c>
      <c r="S8" s="1">
        <f t="shared" si="6"/>
        <v>2.3257913378766138E-2</v>
      </c>
      <c r="T8" s="1">
        <f t="shared" si="7"/>
        <v>1.7420866212338637E-3</v>
      </c>
      <c r="U8" s="1">
        <f t="shared" si="8"/>
        <v>6.9683464849354532E-2</v>
      </c>
      <c r="V8" s="1">
        <f t="shared" si="9"/>
        <v>6.9683464849354532E-2</v>
      </c>
      <c r="W8" s="1">
        <f t="shared" si="10"/>
        <v>6.9683464849354546E-2</v>
      </c>
      <c r="X8" s="1">
        <v>8.1796346928670535E-3</v>
      </c>
      <c r="Y8" s="1">
        <f t="shared" si="11"/>
        <v>2.9961185130637595</v>
      </c>
      <c r="AB8" s="6">
        <v>29.8828125</v>
      </c>
      <c r="AC8" s="6">
        <v>199.90234375</v>
      </c>
    </row>
    <row r="9" spans="1:30" ht="12.75" customHeight="1" x14ac:dyDescent="0.2">
      <c r="B9" s="3" t="s">
        <v>41</v>
      </c>
      <c r="C9" s="4" t="s">
        <v>440</v>
      </c>
      <c r="D9" s="4">
        <v>4.0752314816927537E-4</v>
      </c>
      <c r="E9" s="5">
        <v>0.5</v>
      </c>
      <c r="F9" s="1">
        <v>0.05</v>
      </c>
      <c r="G9" s="5">
        <v>0.5</v>
      </c>
      <c r="H9" s="1">
        <v>0.05</v>
      </c>
      <c r="I9" s="1">
        <v>5.390625</v>
      </c>
      <c r="J9" s="6">
        <v>30</v>
      </c>
      <c r="K9" s="6">
        <v>50</v>
      </c>
      <c r="L9" s="7" t="s">
        <v>0</v>
      </c>
      <c r="M9" s="1">
        <f t="shared" si="0"/>
        <v>2.5000000000000001E-2</v>
      </c>
      <c r="N9" s="1">
        <f t="shared" si="1"/>
        <v>2.5000000000000001E-2</v>
      </c>
      <c r="O9" s="1">
        <f t="shared" si="2"/>
        <v>5.6823000000000006</v>
      </c>
      <c r="P9" s="1">
        <f t="shared" si="3"/>
        <v>0</v>
      </c>
      <c r="Q9" s="1">
        <f t="shared" si="4"/>
        <v>2.5000000000000001E-2</v>
      </c>
      <c r="R9" s="1">
        <f t="shared" si="5"/>
        <v>2.1973000000000007</v>
      </c>
      <c r="S9" s="1">
        <f t="shared" si="6"/>
        <v>2.2907639885222379E-2</v>
      </c>
      <c r="T9" s="1">
        <f t="shared" si="7"/>
        <v>2.0923601147776224E-3</v>
      </c>
      <c r="U9" s="1">
        <f t="shared" si="8"/>
        <v>8.3694404591104915E-2</v>
      </c>
      <c r="V9" s="1">
        <f t="shared" si="9"/>
        <v>8.3694404591104915E-2</v>
      </c>
      <c r="W9" s="1">
        <f t="shared" si="10"/>
        <v>8.3694404591104887E-2</v>
      </c>
      <c r="X9" s="1">
        <v>8.1796346928670535E-3</v>
      </c>
      <c r="Y9" s="1">
        <f t="shared" si="11"/>
        <v>3.653558594881519</v>
      </c>
      <c r="AB9" s="6">
        <v>29.8828125</v>
      </c>
      <c r="AC9" s="6">
        <v>199.90234375</v>
      </c>
    </row>
    <row r="10" spans="1:30" ht="12.75" customHeight="1" x14ac:dyDescent="0.2">
      <c r="B10" s="3" t="s">
        <v>43</v>
      </c>
      <c r="C10" s="4" t="s">
        <v>441</v>
      </c>
      <c r="D10" s="4">
        <v>4.6710648166481405E-4</v>
      </c>
      <c r="E10" s="5">
        <v>0.5</v>
      </c>
      <c r="F10" s="1">
        <v>0.05</v>
      </c>
      <c r="G10" s="5">
        <v>0.5</v>
      </c>
      <c r="H10" s="1">
        <v>0.05</v>
      </c>
      <c r="I10" s="1">
        <v>5.341796875</v>
      </c>
      <c r="J10" s="6">
        <v>30</v>
      </c>
      <c r="K10" s="6">
        <v>50</v>
      </c>
      <c r="L10" s="7" t="s">
        <v>0</v>
      </c>
      <c r="M10" s="1">
        <f t="shared" si="0"/>
        <v>2.5000000000000001E-2</v>
      </c>
      <c r="N10" s="1">
        <f t="shared" si="1"/>
        <v>2.5000000000000001E-2</v>
      </c>
      <c r="O10" s="1">
        <f t="shared" si="2"/>
        <v>5.6823000000000006</v>
      </c>
      <c r="P10" s="1">
        <f t="shared" si="3"/>
        <v>0</v>
      </c>
      <c r="Q10" s="1">
        <f t="shared" si="4"/>
        <v>2.5000000000000001E-2</v>
      </c>
      <c r="R10" s="1">
        <f t="shared" si="5"/>
        <v>2.1973000000000007</v>
      </c>
      <c r="S10" s="1">
        <f t="shared" si="6"/>
        <v>2.2557366391678619E-2</v>
      </c>
      <c r="T10" s="1">
        <f t="shared" si="7"/>
        <v>2.442633608321382E-3</v>
      </c>
      <c r="U10" s="1">
        <f t="shared" si="8"/>
        <v>9.7705344332855298E-2</v>
      </c>
      <c r="V10" s="1">
        <f t="shared" si="9"/>
        <v>9.7705344332855298E-2</v>
      </c>
      <c r="W10" s="1">
        <f t="shared" si="10"/>
        <v>9.7705344332855271E-2</v>
      </c>
      <c r="X10" s="1">
        <v>8.1796346928670535E-3</v>
      </c>
      <c r="Y10" s="1">
        <f t="shared" si="11"/>
        <v>4.3314162937433451</v>
      </c>
      <c r="AB10" s="6">
        <v>29.8828125</v>
      </c>
      <c r="AC10" s="6">
        <v>199.90234375</v>
      </c>
    </row>
    <row r="11" spans="1:30" ht="12.75" customHeight="1" x14ac:dyDescent="0.2">
      <c r="B11" s="3" t="s">
        <v>45</v>
      </c>
      <c r="C11" s="4" t="s">
        <v>442</v>
      </c>
      <c r="D11" s="4">
        <v>5.2668981516035274E-4</v>
      </c>
      <c r="E11" s="5">
        <v>0.5</v>
      </c>
      <c r="F11" s="1">
        <v>0.05</v>
      </c>
      <c r="G11" s="5">
        <v>0.5</v>
      </c>
      <c r="H11" s="1">
        <v>0.05</v>
      </c>
      <c r="I11" s="1">
        <v>5.283203125</v>
      </c>
      <c r="J11" s="6">
        <v>30</v>
      </c>
      <c r="K11" s="6">
        <v>50</v>
      </c>
      <c r="L11" s="7" t="s">
        <v>0</v>
      </c>
      <c r="M11" s="1">
        <f t="shared" si="0"/>
        <v>2.5000000000000001E-2</v>
      </c>
      <c r="N11" s="1">
        <f t="shared" si="1"/>
        <v>2.5000000000000001E-2</v>
      </c>
      <c r="O11" s="1">
        <f t="shared" si="2"/>
        <v>5.6823000000000006</v>
      </c>
      <c r="P11" s="1">
        <f t="shared" si="3"/>
        <v>0</v>
      </c>
      <c r="Q11" s="1">
        <f t="shared" si="4"/>
        <v>2.5000000000000001E-2</v>
      </c>
      <c r="R11" s="1">
        <f t="shared" si="5"/>
        <v>2.1973000000000007</v>
      </c>
      <c r="S11" s="1">
        <f t="shared" si="6"/>
        <v>2.2137038199426109E-2</v>
      </c>
      <c r="T11" s="1">
        <f t="shared" si="7"/>
        <v>2.8629618005738926E-3</v>
      </c>
      <c r="U11" s="1">
        <f t="shared" si="8"/>
        <v>0.1145184720229557</v>
      </c>
      <c r="V11" s="1">
        <f t="shared" si="9"/>
        <v>0.1145184720229557</v>
      </c>
      <c r="W11" s="1">
        <f t="shared" si="10"/>
        <v>0.1145184720229557</v>
      </c>
      <c r="X11" s="1">
        <v>8.1796346928670535E-3</v>
      </c>
      <c r="Y11" s="1">
        <f t="shared" si="11"/>
        <v>5.1731614225576275</v>
      </c>
      <c r="AB11" s="6">
        <v>29.8828125</v>
      </c>
      <c r="AC11" s="6">
        <v>199.90234375</v>
      </c>
    </row>
    <row r="12" spans="1:30" ht="12.75" customHeight="1" x14ac:dyDescent="0.2">
      <c r="B12" s="3" t="s">
        <v>47</v>
      </c>
      <c r="C12" s="4" t="s">
        <v>443</v>
      </c>
      <c r="D12" s="4">
        <v>5.80312502279412E-4</v>
      </c>
      <c r="E12" s="5">
        <v>0.5</v>
      </c>
      <c r="F12" s="1">
        <v>0.05</v>
      </c>
      <c r="G12" s="5">
        <v>0.5</v>
      </c>
      <c r="H12" s="1">
        <v>0.05</v>
      </c>
      <c r="I12" s="1">
        <v>5.244140625</v>
      </c>
      <c r="J12" s="6">
        <v>30</v>
      </c>
      <c r="K12" s="6">
        <v>50</v>
      </c>
      <c r="L12" s="7" t="s">
        <v>0</v>
      </c>
      <c r="M12" s="1">
        <f t="shared" si="0"/>
        <v>2.5000000000000001E-2</v>
      </c>
      <c r="N12" s="1">
        <f t="shared" si="1"/>
        <v>2.5000000000000001E-2</v>
      </c>
      <c r="O12" s="1">
        <f t="shared" si="2"/>
        <v>5.6823000000000006</v>
      </c>
      <c r="P12" s="1">
        <f t="shared" si="3"/>
        <v>0</v>
      </c>
      <c r="Q12" s="1">
        <f t="shared" si="4"/>
        <v>2.5000000000000001E-2</v>
      </c>
      <c r="R12" s="1">
        <f t="shared" si="5"/>
        <v>2.1973000000000007</v>
      </c>
      <c r="S12" s="1">
        <f t="shared" si="6"/>
        <v>2.1856819404591103E-2</v>
      </c>
      <c r="T12" s="1">
        <f t="shared" si="7"/>
        <v>3.1431805954088999E-3</v>
      </c>
      <c r="U12" s="1">
        <f t="shared" si="8"/>
        <v>0.12572722381635593</v>
      </c>
      <c r="V12" s="1">
        <f t="shared" si="9"/>
        <v>0.12572722381635593</v>
      </c>
      <c r="W12" s="1">
        <f t="shared" si="10"/>
        <v>0.12572722381635598</v>
      </c>
      <c r="X12" s="1">
        <v>8.1796346928670535E-3</v>
      </c>
      <c r="Y12" s="1">
        <f t="shared" si="11"/>
        <v>5.7523110517144351</v>
      </c>
      <c r="AB12" s="6">
        <v>29.8828125</v>
      </c>
      <c r="AC12" s="6">
        <v>199.90234375</v>
      </c>
    </row>
    <row r="13" spans="1:30" ht="12.75" customHeight="1" x14ac:dyDescent="0.2">
      <c r="B13" s="3" t="s">
        <v>49</v>
      </c>
      <c r="C13" s="4" t="s">
        <v>444</v>
      </c>
      <c r="D13" s="4">
        <v>6.3989583577495068E-4</v>
      </c>
      <c r="E13" s="5">
        <v>0.5</v>
      </c>
      <c r="F13" s="1">
        <v>0.05</v>
      </c>
      <c r="G13" s="5">
        <v>0.5</v>
      </c>
      <c r="H13" s="1">
        <v>0.05</v>
      </c>
      <c r="I13" s="1">
        <v>5.205078125</v>
      </c>
      <c r="J13" s="6">
        <v>30</v>
      </c>
      <c r="K13" s="6">
        <v>50</v>
      </c>
      <c r="L13" s="7" t="s">
        <v>0</v>
      </c>
      <c r="M13" s="1">
        <f t="shared" si="0"/>
        <v>2.5000000000000001E-2</v>
      </c>
      <c r="N13" s="1">
        <f t="shared" si="1"/>
        <v>2.5000000000000001E-2</v>
      </c>
      <c r="O13" s="1">
        <f t="shared" si="2"/>
        <v>5.6823000000000006</v>
      </c>
      <c r="P13" s="1">
        <f t="shared" si="3"/>
        <v>0</v>
      </c>
      <c r="Q13" s="1">
        <f t="shared" si="4"/>
        <v>2.5000000000000001E-2</v>
      </c>
      <c r="R13" s="1">
        <f t="shared" si="5"/>
        <v>2.1973000000000007</v>
      </c>
      <c r="S13" s="1">
        <f t="shared" si="6"/>
        <v>2.1576600609756094E-2</v>
      </c>
      <c r="T13" s="1">
        <f t="shared" si="7"/>
        <v>3.4233993902439068E-3</v>
      </c>
      <c r="U13" s="1">
        <f t="shared" si="8"/>
        <v>0.13693597560975629</v>
      </c>
      <c r="V13" s="1">
        <f t="shared" si="9"/>
        <v>0.13693597560975629</v>
      </c>
      <c r="W13" s="1">
        <f t="shared" si="10"/>
        <v>0.13693597560975626</v>
      </c>
      <c r="X13" s="1">
        <v>8.1796346928670535E-3</v>
      </c>
      <c r="Y13" s="1">
        <f t="shared" si="11"/>
        <v>6.3465037003020388</v>
      </c>
      <c r="AB13" s="6">
        <v>29.8828125</v>
      </c>
      <c r="AC13" s="6">
        <v>199.90234375</v>
      </c>
    </row>
    <row r="14" spans="1:30" ht="12.75" customHeight="1" x14ac:dyDescent="0.2">
      <c r="B14" s="3" t="s">
        <v>51</v>
      </c>
      <c r="C14" s="4" t="s">
        <v>445</v>
      </c>
      <c r="D14" s="4">
        <v>6.9947916927048936E-4</v>
      </c>
      <c r="E14" s="5">
        <v>0.5</v>
      </c>
      <c r="F14" s="1">
        <v>0.05</v>
      </c>
      <c r="G14" s="5">
        <v>0.5</v>
      </c>
      <c r="H14" s="1">
        <v>0.05</v>
      </c>
      <c r="I14" s="1">
        <v>5.15625</v>
      </c>
      <c r="J14" s="6">
        <v>30</v>
      </c>
      <c r="K14" s="6">
        <v>50</v>
      </c>
      <c r="L14" s="7" t="s">
        <v>0</v>
      </c>
      <c r="M14" s="1">
        <f t="shared" si="0"/>
        <v>2.5000000000000001E-2</v>
      </c>
      <c r="N14" s="1">
        <f t="shared" si="1"/>
        <v>2.5000000000000001E-2</v>
      </c>
      <c r="O14" s="1">
        <f t="shared" si="2"/>
        <v>5.6823000000000006</v>
      </c>
      <c r="P14" s="1">
        <f t="shared" si="3"/>
        <v>0</v>
      </c>
      <c r="Q14" s="1">
        <f t="shared" si="4"/>
        <v>2.5000000000000001E-2</v>
      </c>
      <c r="R14" s="1">
        <f t="shared" si="5"/>
        <v>2.1973000000000007</v>
      </c>
      <c r="S14" s="1">
        <f t="shared" si="6"/>
        <v>2.1226327116212335E-2</v>
      </c>
      <c r="T14" s="1">
        <f t="shared" si="7"/>
        <v>3.7736728837876659E-3</v>
      </c>
      <c r="U14" s="1">
        <f t="shared" si="8"/>
        <v>0.15094691535150667</v>
      </c>
      <c r="V14" s="1">
        <f t="shared" si="9"/>
        <v>0.15094691535150667</v>
      </c>
      <c r="W14" s="1">
        <f t="shared" si="10"/>
        <v>0.15094691535150662</v>
      </c>
      <c r="X14" s="1">
        <v>8.1796346928670535E-3</v>
      </c>
      <c r="Y14" s="1">
        <f t="shared" si="11"/>
        <v>7.1113063755724273</v>
      </c>
      <c r="AB14" s="6">
        <v>29.8828125</v>
      </c>
      <c r="AC14" s="6">
        <v>199.90234375</v>
      </c>
    </row>
    <row r="15" spans="1:30" ht="12.75" customHeight="1" x14ac:dyDescent="0.2">
      <c r="B15" s="3" t="s">
        <v>53</v>
      </c>
      <c r="C15" s="4" t="s">
        <v>446</v>
      </c>
      <c r="D15" s="4">
        <v>7.5310185638954863E-4</v>
      </c>
      <c r="E15" s="5">
        <v>0.5</v>
      </c>
      <c r="F15" s="1">
        <v>0.05</v>
      </c>
      <c r="G15" s="5">
        <v>0.5</v>
      </c>
      <c r="H15" s="1">
        <v>0.05</v>
      </c>
      <c r="I15" s="1">
        <v>5.1171875</v>
      </c>
      <c r="J15" s="6">
        <v>30</v>
      </c>
      <c r="K15" s="6">
        <v>50</v>
      </c>
      <c r="L15" s="7" t="s">
        <v>0</v>
      </c>
      <c r="M15" s="1">
        <f t="shared" si="0"/>
        <v>2.5000000000000001E-2</v>
      </c>
      <c r="N15" s="1">
        <f t="shared" si="1"/>
        <v>2.5000000000000001E-2</v>
      </c>
      <c r="O15" s="1">
        <f t="shared" si="2"/>
        <v>5.6823000000000006</v>
      </c>
      <c r="P15" s="1">
        <f t="shared" si="3"/>
        <v>0</v>
      </c>
      <c r="Q15" s="1">
        <f t="shared" si="4"/>
        <v>2.5000000000000001E-2</v>
      </c>
      <c r="R15" s="1">
        <f t="shared" si="5"/>
        <v>2.1973000000000007</v>
      </c>
      <c r="S15" s="1">
        <f t="shared" si="6"/>
        <v>2.0946108321377329E-2</v>
      </c>
      <c r="T15" s="1">
        <f t="shared" si="7"/>
        <v>4.0538916786226733E-3</v>
      </c>
      <c r="U15" s="1">
        <f t="shared" si="8"/>
        <v>0.1621556671449069</v>
      </c>
      <c r="V15" s="1">
        <f t="shared" si="9"/>
        <v>0.1621556671449069</v>
      </c>
      <c r="W15" s="1">
        <f t="shared" si="10"/>
        <v>0.16215566714490692</v>
      </c>
      <c r="X15" s="1">
        <v>8.1796346928670535E-3</v>
      </c>
      <c r="Y15" s="1">
        <f t="shared" si="11"/>
        <v>7.7415653856527085</v>
      </c>
      <c r="AB15" s="6">
        <v>29.8828125</v>
      </c>
      <c r="AC15" s="6">
        <v>199.90234375</v>
      </c>
    </row>
    <row r="16" spans="1:30" ht="12.75" customHeight="1" x14ac:dyDescent="0.2">
      <c r="B16" s="3" t="s">
        <v>55</v>
      </c>
      <c r="C16" s="4" t="s">
        <v>447</v>
      </c>
      <c r="D16" s="4">
        <v>8.1232639058725908E-4</v>
      </c>
      <c r="E16" s="5">
        <v>0.5</v>
      </c>
      <c r="F16" s="1">
        <v>0.05</v>
      </c>
      <c r="G16" s="5">
        <v>0.5</v>
      </c>
      <c r="H16" s="1">
        <v>0.05</v>
      </c>
      <c r="I16" s="1">
        <v>5.078125</v>
      </c>
      <c r="J16" s="6">
        <v>30</v>
      </c>
      <c r="K16" s="6">
        <v>50</v>
      </c>
      <c r="L16" s="7" t="s">
        <v>0</v>
      </c>
      <c r="M16" s="1">
        <f t="shared" si="0"/>
        <v>2.5000000000000001E-2</v>
      </c>
      <c r="N16" s="1">
        <f t="shared" si="1"/>
        <v>2.5000000000000001E-2</v>
      </c>
      <c r="O16" s="1">
        <f t="shared" si="2"/>
        <v>5.6823000000000006</v>
      </c>
      <c r="P16" s="1">
        <f t="shared" si="3"/>
        <v>0</v>
      </c>
      <c r="Q16" s="1">
        <f t="shared" si="4"/>
        <v>2.5000000000000001E-2</v>
      </c>
      <c r="R16" s="1">
        <f t="shared" si="5"/>
        <v>2.1973000000000007</v>
      </c>
      <c r="S16" s="1">
        <f t="shared" si="6"/>
        <v>2.066588952654232E-2</v>
      </c>
      <c r="T16" s="1">
        <f t="shared" si="7"/>
        <v>4.3341104734576806E-3</v>
      </c>
      <c r="U16" s="1">
        <f t="shared" si="8"/>
        <v>0.17336441893830726</v>
      </c>
      <c r="V16" s="1">
        <f t="shared" si="9"/>
        <v>0.17336441893830726</v>
      </c>
      <c r="W16" s="1">
        <f t="shared" si="10"/>
        <v>0.1733644189383072</v>
      </c>
      <c r="X16" s="1">
        <v>8.1796346928670535E-3</v>
      </c>
      <c r="Y16" s="1">
        <f t="shared" si="11"/>
        <v>8.3889163694427928</v>
      </c>
      <c r="AB16" s="6">
        <v>29.78515625</v>
      </c>
      <c r="AC16" s="6">
        <v>199.90234375</v>
      </c>
    </row>
    <row r="17" spans="2:29" ht="12.75" customHeight="1" x14ac:dyDescent="0.2">
      <c r="B17" s="3" t="s">
        <v>57</v>
      </c>
      <c r="C17" s="4" t="s">
        <v>448</v>
      </c>
      <c r="D17" s="4">
        <v>8.7190972408279777E-4</v>
      </c>
      <c r="E17" s="5">
        <v>0.5</v>
      </c>
      <c r="F17" s="1">
        <v>0.05</v>
      </c>
      <c r="G17" s="5">
        <v>0.5</v>
      </c>
      <c r="H17" s="1">
        <v>0.05</v>
      </c>
      <c r="I17" s="1">
        <v>5.0390625</v>
      </c>
      <c r="J17" s="6">
        <v>30</v>
      </c>
      <c r="K17" s="6">
        <v>50</v>
      </c>
      <c r="L17" s="7" t="s">
        <v>0</v>
      </c>
      <c r="M17" s="1">
        <f t="shared" si="0"/>
        <v>2.5000000000000001E-2</v>
      </c>
      <c r="N17" s="1">
        <f t="shared" si="1"/>
        <v>2.5000000000000001E-2</v>
      </c>
      <c r="O17" s="1">
        <f t="shared" si="2"/>
        <v>5.6823000000000006</v>
      </c>
      <c r="P17" s="1">
        <f t="shared" si="3"/>
        <v>0</v>
      </c>
      <c r="Q17" s="1">
        <f t="shared" si="4"/>
        <v>2.5000000000000001E-2</v>
      </c>
      <c r="R17" s="1">
        <f t="shared" si="5"/>
        <v>2.1973000000000007</v>
      </c>
      <c r="S17" s="1">
        <f t="shared" si="6"/>
        <v>2.0385670731707314E-2</v>
      </c>
      <c r="T17" s="1">
        <f t="shared" si="7"/>
        <v>4.614329268292687E-3</v>
      </c>
      <c r="U17" s="1">
        <f t="shared" si="8"/>
        <v>0.18457317073170748</v>
      </c>
      <c r="V17" s="1">
        <f t="shared" si="9"/>
        <v>0.18457317073170748</v>
      </c>
      <c r="W17" s="1">
        <f t="shared" si="10"/>
        <v>0.18457317073170748</v>
      </c>
      <c r="X17" s="1">
        <v>8.1796346928670535E-3</v>
      </c>
      <c r="Y17" s="1">
        <f t="shared" si="11"/>
        <v>9.0540641591266073</v>
      </c>
      <c r="AB17" s="6">
        <v>29.78515625</v>
      </c>
      <c r="AC17" s="6">
        <v>199.90234375</v>
      </c>
    </row>
    <row r="18" spans="2:29" ht="12.75" customHeight="1" x14ac:dyDescent="0.2">
      <c r="B18" s="3" t="s">
        <v>59</v>
      </c>
      <c r="C18" s="4" t="s">
        <v>449</v>
      </c>
      <c r="D18" s="4">
        <v>9.3149305757833645E-4</v>
      </c>
      <c r="E18" s="5">
        <v>0.5</v>
      </c>
      <c r="F18" s="1">
        <v>0.05</v>
      </c>
      <c r="G18" s="5">
        <v>0.5</v>
      </c>
      <c r="H18" s="1">
        <v>0.05</v>
      </c>
      <c r="I18" s="1">
        <v>5</v>
      </c>
      <c r="J18" s="6">
        <v>30</v>
      </c>
      <c r="K18" s="6">
        <v>50</v>
      </c>
      <c r="L18" s="7" t="s">
        <v>0</v>
      </c>
      <c r="M18" s="1">
        <f t="shared" si="0"/>
        <v>2.5000000000000001E-2</v>
      </c>
      <c r="N18" s="1">
        <f t="shared" si="1"/>
        <v>2.5000000000000001E-2</v>
      </c>
      <c r="O18" s="1">
        <f t="shared" si="2"/>
        <v>5.6823000000000006</v>
      </c>
      <c r="P18" s="1">
        <f t="shared" si="3"/>
        <v>0</v>
      </c>
      <c r="Q18" s="1">
        <f t="shared" si="4"/>
        <v>2.5000000000000001E-2</v>
      </c>
      <c r="R18" s="1">
        <f t="shared" si="5"/>
        <v>2.1973000000000007</v>
      </c>
      <c r="S18" s="1">
        <f t="shared" si="6"/>
        <v>2.0105451936872305E-2</v>
      </c>
      <c r="T18" s="1">
        <f t="shared" si="7"/>
        <v>4.8945480631276943E-3</v>
      </c>
      <c r="U18" s="1">
        <f t="shared" si="8"/>
        <v>0.19578192252510784</v>
      </c>
      <c r="V18" s="1">
        <f t="shared" si="9"/>
        <v>0.19578192252510784</v>
      </c>
      <c r="W18" s="1">
        <f t="shared" si="10"/>
        <v>0.19578192252510776</v>
      </c>
      <c r="X18" s="1">
        <v>8.1796346928670535E-3</v>
      </c>
      <c r="Y18" s="1">
        <f t="shared" si="11"/>
        <v>9.7377528811503336</v>
      </c>
      <c r="AB18" s="6">
        <v>29.8828125</v>
      </c>
      <c r="AC18" s="6">
        <v>199.90234375</v>
      </c>
    </row>
    <row r="19" spans="2:29" ht="12.75" customHeight="1" x14ac:dyDescent="0.2">
      <c r="B19" s="3" t="s">
        <v>61</v>
      </c>
      <c r="C19" s="4" t="s">
        <v>450</v>
      </c>
      <c r="D19" s="4">
        <v>9.8511574469739571E-4</v>
      </c>
      <c r="E19" s="5">
        <v>0.5</v>
      </c>
      <c r="F19" s="1">
        <v>0.05</v>
      </c>
      <c r="G19" s="5">
        <v>0.5</v>
      </c>
      <c r="H19" s="1">
        <v>0.05</v>
      </c>
      <c r="I19" s="1">
        <v>4.9609375</v>
      </c>
      <c r="J19" s="6">
        <v>30</v>
      </c>
      <c r="K19" s="6">
        <v>50</v>
      </c>
      <c r="L19" s="7" t="s">
        <v>0</v>
      </c>
      <c r="M19" s="1">
        <f t="shared" si="0"/>
        <v>2.5000000000000001E-2</v>
      </c>
      <c r="N19" s="1">
        <f t="shared" si="1"/>
        <v>2.5000000000000001E-2</v>
      </c>
      <c r="O19" s="1">
        <f t="shared" si="2"/>
        <v>5.6823000000000006</v>
      </c>
      <c r="P19" s="1">
        <f t="shared" si="3"/>
        <v>0</v>
      </c>
      <c r="Q19" s="1">
        <f t="shared" si="4"/>
        <v>2.5000000000000001E-2</v>
      </c>
      <c r="R19" s="1">
        <f t="shared" si="5"/>
        <v>2.1973000000000007</v>
      </c>
      <c r="S19" s="1">
        <f t="shared" si="6"/>
        <v>1.98252331420373E-2</v>
      </c>
      <c r="T19" s="1">
        <f t="shared" si="7"/>
        <v>5.1747668579627017E-3</v>
      </c>
      <c r="U19" s="1">
        <f t="shared" si="8"/>
        <v>0.20699067431850807</v>
      </c>
      <c r="V19" s="1">
        <f t="shared" si="9"/>
        <v>0.20699067431850807</v>
      </c>
      <c r="W19" s="1">
        <f t="shared" si="10"/>
        <v>0.20699067431850807</v>
      </c>
      <c r="X19" s="1">
        <v>8.1796346928670535E-3</v>
      </c>
      <c r="Y19" s="1">
        <f t="shared" si="11"/>
        <v>10.440768733236549</v>
      </c>
      <c r="AB19" s="6">
        <v>29.8828125</v>
      </c>
      <c r="AC19" s="6">
        <v>199.90234375</v>
      </c>
    </row>
    <row r="20" spans="2:29" ht="12.75" customHeight="1" x14ac:dyDescent="0.2">
      <c r="B20" s="3" t="s">
        <v>63</v>
      </c>
      <c r="C20" s="4" t="s">
        <v>451</v>
      </c>
      <c r="D20" s="4">
        <v>1.0446990781929344E-3</v>
      </c>
      <c r="E20" s="5">
        <v>0.5</v>
      </c>
      <c r="F20" s="1">
        <v>0.05</v>
      </c>
      <c r="G20" s="5">
        <v>0.5</v>
      </c>
      <c r="H20" s="1">
        <v>0.05</v>
      </c>
      <c r="I20" s="1">
        <v>4.921875</v>
      </c>
      <c r="J20" s="6">
        <v>30</v>
      </c>
      <c r="K20" s="6">
        <v>50</v>
      </c>
      <c r="L20" s="7" t="s">
        <v>0</v>
      </c>
      <c r="M20" s="1">
        <f t="shared" si="0"/>
        <v>2.5000000000000001E-2</v>
      </c>
      <c r="N20" s="1">
        <f t="shared" si="1"/>
        <v>2.5000000000000001E-2</v>
      </c>
      <c r="O20" s="1">
        <f t="shared" si="2"/>
        <v>5.6823000000000006</v>
      </c>
      <c r="P20" s="1">
        <f t="shared" si="3"/>
        <v>0</v>
      </c>
      <c r="Q20" s="1">
        <f t="shared" si="4"/>
        <v>2.5000000000000001E-2</v>
      </c>
      <c r="R20" s="1">
        <f t="shared" si="5"/>
        <v>2.1973000000000007</v>
      </c>
      <c r="S20" s="1">
        <f t="shared" si="6"/>
        <v>1.9545014347202291E-2</v>
      </c>
      <c r="T20" s="1">
        <f t="shared" si="7"/>
        <v>5.4549856527977099E-3</v>
      </c>
      <c r="U20" s="1">
        <f t="shared" si="8"/>
        <v>0.21819942611190843</v>
      </c>
      <c r="V20" s="1">
        <f t="shared" si="9"/>
        <v>0.21819942611190843</v>
      </c>
      <c r="W20" s="1">
        <f t="shared" si="10"/>
        <v>0.21819942611190837</v>
      </c>
      <c r="X20" s="1">
        <v>8.1796346928670535E-3</v>
      </c>
      <c r="Y20" s="1">
        <f t="shared" si="11"/>
        <v>11.163943000284464</v>
      </c>
      <c r="AB20" s="6">
        <v>29.98046875</v>
      </c>
      <c r="AC20" s="6">
        <v>199.90234375</v>
      </c>
    </row>
    <row r="21" spans="2:29" ht="12.75" customHeight="1" x14ac:dyDescent="0.2">
      <c r="B21" s="3" t="s">
        <v>65</v>
      </c>
      <c r="C21" s="4" t="s">
        <v>452</v>
      </c>
      <c r="D21" s="4">
        <v>1.1042824116884731E-3</v>
      </c>
      <c r="E21" s="5">
        <v>0.5</v>
      </c>
      <c r="F21" s="1">
        <v>0.05</v>
      </c>
      <c r="G21" s="5">
        <v>0.5</v>
      </c>
      <c r="H21" s="1">
        <v>0.05</v>
      </c>
      <c r="I21" s="1">
        <v>4.892578125</v>
      </c>
      <c r="J21" s="6">
        <v>30</v>
      </c>
      <c r="K21" s="6">
        <v>50</v>
      </c>
      <c r="L21" s="7" t="s">
        <v>0</v>
      </c>
      <c r="M21" s="1">
        <f t="shared" si="0"/>
        <v>2.5000000000000001E-2</v>
      </c>
      <c r="N21" s="1">
        <f t="shared" si="1"/>
        <v>2.5000000000000001E-2</v>
      </c>
      <c r="O21" s="1">
        <f t="shared" si="2"/>
        <v>5.6823000000000006</v>
      </c>
      <c r="P21" s="1">
        <f t="shared" si="3"/>
        <v>0</v>
      </c>
      <c r="Q21" s="1">
        <f t="shared" si="4"/>
        <v>2.5000000000000001E-2</v>
      </c>
      <c r="R21" s="1">
        <f t="shared" si="5"/>
        <v>2.1973000000000007</v>
      </c>
      <c r="S21" s="1">
        <f t="shared" si="6"/>
        <v>1.9334850251076036E-2</v>
      </c>
      <c r="T21" s="1">
        <f t="shared" si="7"/>
        <v>5.6651497489239649E-3</v>
      </c>
      <c r="U21" s="1">
        <f t="shared" si="8"/>
        <v>0.22660598995695863</v>
      </c>
      <c r="V21" s="1">
        <f t="shared" si="9"/>
        <v>0.22660598995695863</v>
      </c>
      <c r="W21" s="1">
        <f t="shared" si="10"/>
        <v>0.22660598995695858</v>
      </c>
      <c r="X21" s="1">
        <v>8.1796346928670535E-3</v>
      </c>
      <c r="Y21" s="1">
        <f t="shared" si="11"/>
        <v>11.720079908265511</v>
      </c>
      <c r="AB21" s="6">
        <v>30.078125</v>
      </c>
      <c r="AC21" s="6">
        <v>199.90234375</v>
      </c>
    </row>
    <row r="22" spans="2:29" ht="12.75" customHeight="1" x14ac:dyDescent="0.2">
      <c r="B22" s="3" t="s">
        <v>67</v>
      </c>
      <c r="C22" s="4" t="s">
        <v>453</v>
      </c>
      <c r="D22" s="4">
        <v>1.1579050915315747E-3</v>
      </c>
      <c r="E22" s="5">
        <v>0.5</v>
      </c>
      <c r="F22" s="1">
        <v>0.05</v>
      </c>
      <c r="G22" s="5">
        <v>0.5</v>
      </c>
      <c r="H22" s="1">
        <v>0.05</v>
      </c>
      <c r="I22" s="1">
        <v>4.853515625</v>
      </c>
      <c r="J22" s="6">
        <v>30</v>
      </c>
      <c r="K22" s="6">
        <v>50</v>
      </c>
      <c r="L22" s="7" t="s">
        <v>0</v>
      </c>
      <c r="M22" s="1">
        <f t="shared" si="0"/>
        <v>2.5000000000000001E-2</v>
      </c>
      <c r="N22" s="1">
        <f t="shared" si="1"/>
        <v>2.5000000000000001E-2</v>
      </c>
      <c r="O22" s="1">
        <f t="shared" si="2"/>
        <v>5.6823000000000006</v>
      </c>
      <c r="P22" s="1">
        <f t="shared" si="3"/>
        <v>0</v>
      </c>
      <c r="Q22" s="1">
        <f t="shared" si="4"/>
        <v>2.5000000000000001E-2</v>
      </c>
      <c r="R22" s="1">
        <f t="shared" si="5"/>
        <v>2.1973000000000007</v>
      </c>
      <c r="S22" s="1">
        <f t="shared" si="6"/>
        <v>1.905463145624103E-2</v>
      </c>
      <c r="T22" s="1">
        <f t="shared" si="7"/>
        <v>5.9453685437589722E-3</v>
      </c>
      <c r="U22" s="1">
        <f t="shared" si="8"/>
        <v>0.23781474175035885</v>
      </c>
      <c r="V22" s="1">
        <f t="shared" si="9"/>
        <v>0.23781474175035885</v>
      </c>
      <c r="W22" s="1">
        <f t="shared" si="10"/>
        <v>0.23781474175035888</v>
      </c>
      <c r="X22" s="1">
        <v>8.1796346928670535E-3</v>
      </c>
      <c r="Y22" s="1">
        <f t="shared" si="11"/>
        <v>12.48067916173034</v>
      </c>
      <c r="AB22" s="6">
        <v>30.078125</v>
      </c>
      <c r="AC22" s="6">
        <v>199.90234375</v>
      </c>
    </row>
    <row r="23" spans="2:29" ht="12.75" customHeight="1" x14ac:dyDescent="0.2">
      <c r="B23" s="3" t="s">
        <v>69</v>
      </c>
      <c r="C23" s="4" t="s">
        <v>454</v>
      </c>
      <c r="D23" s="4">
        <v>1.2167708337074146E-3</v>
      </c>
      <c r="E23" s="5">
        <v>0.5</v>
      </c>
      <c r="F23" s="1">
        <v>0.05</v>
      </c>
      <c r="G23" s="5">
        <v>0.5</v>
      </c>
      <c r="H23" s="1">
        <v>0.05</v>
      </c>
      <c r="I23" s="1">
        <v>4.814453125</v>
      </c>
      <c r="J23" s="6">
        <v>30</v>
      </c>
      <c r="K23" s="6">
        <v>50</v>
      </c>
      <c r="L23" s="7" t="s">
        <v>0</v>
      </c>
      <c r="M23" s="1">
        <f t="shared" si="0"/>
        <v>2.5000000000000001E-2</v>
      </c>
      <c r="N23" s="1">
        <f t="shared" si="1"/>
        <v>2.5000000000000001E-2</v>
      </c>
      <c r="O23" s="1">
        <f t="shared" si="2"/>
        <v>5.6823000000000006</v>
      </c>
      <c r="P23" s="1">
        <f t="shared" si="3"/>
        <v>0</v>
      </c>
      <c r="Q23" s="1">
        <f t="shared" si="4"/>
        <v>2.5000000000000001E-2</v>
      </c>
      <c r="R23" s="1">
        <f t="shared" si="5"/>
        <v>2.1973000000000007</v>
      </c>
      <c r="S23" s="1">
        <f t="shared" si="6"/>
        <v>1.8774412661406021E-2</v>
      </c>
      <c r="T23" s="1">
        <f t="shared" si="7"/>
        <v>6.2255873385939796E-3</v>
      </c>
      <c r="U23" s="1">
        <f t="shared" si="8"/>
        <v>0.24902349354375922</v>
      </c>
      <c r="V23" s="1">
        <f t="shared" si="9"/>
        <v>0.24902349354375922</v>
      </c>
      <c r="W23" s="1">
        <f t="shared" si="10"/>
        <v>0.24902349354375916</v>
      </c>
      <c r="X23" s="1">
        <v>8.1796346928670535E-3</v>
      </c>
      <c r="Y23" s="1">
        <f t="shared" si="11"/>
        <v>13.263983168734171</v>
      </c>
      <c r="AB23" s="6">
        <v>30.078125</v>
      </c>
      <c r="AC23" s="6">
        <v>199.90234375</v>
      </c>
    </row>
    <row r="24" spans="2:29" ht="12.75" customHeight="1" x14ac:dyDescent="0.2">
      <c r="B24" s="3" t="s">
        <v>71</v>
      </c>
      <c r="C24" s="4" t="s">
        <v>455</v>
      </c>
      <c r="D24" s="4">
        <v>1.2754513882100582E-3</v>
      </c>
      <c r="E24" s="5">
        <v>0.5</v>
      </c>
      <c r="F24" s="1">
        <v>0.05</v>
      </c>
      <c r="G24" s="5">
        <v>0.5</v>
      </c>
      <c r="H24" s="1">
        <v>0.05</v>
      </c>
      <c r="I24" s="1">
        <v>4.78515625</v>
      </c>
      <c r="J24" s="6">
        <v>30</v>
      </c>
      <c r="K24" s="6">
        <v>50</v>
      </c>
      <c r="L24" s="7" t="s">
        <v>0</v>
      </c>
      <c r="M24" s="1">
        <f t="shared" si="0"/>
        <v>2.5000000000000001E-2</v>
      </c>
      <c r="N24" s="1">
        <f t="shared" si="1"/>
        <v>2.5000000000000001E-2</v>
      </c>
      <c r="O24" s="1">
        <f t="shared" si="2"/>
        <v>5.6823000000000006</v>
      </c>
      <c r="P24" s="1">
        <f t="shared" si="3"/>
        <v>0</v>
      </c>
      <c r="Q24" s="1">
        <f t="shared" si="4"/>
        <v>2.5000000000000001E-2</v>
      </c>
      <c r="R24" s="1">
        <f t="shared" si="5"/>
        <v>2.1973000000000007</v>
      </c>
      <c r="S24" s="1">
        <f t="shared" si="6"/>
        <v>1.8564248565279766E-2</v>
      </c>
      <c r="T24" s="1">
        <f t="shared" si="7"/>
        <v>6.4357514347202346E-3</v>
      </c>
      <c r="U24" s="1">
        <f t="shared" si="8"/>
        <v>0.25743005738880942</v>
      </c>
      <c r="V24" s="1">
        <f t="shared" si="9"/>
        <v>0.25743005738880942</v>
      </c>
      <c r="W24" s="1">
        <f t="shared" si="10"/>
        <v>0.25743005738880936</v>
      </c>
      <c r="X24" s="1">
        <v>8.1796346928670535E-3</v>
      </c>
      <c r="Y24" s="1">
        <f t="shared" si="11"/>
        <v>13.866979667050687</v>
      </c>
      <c r="AB24" s="6">
        <v>30.17578125</v>
      </c>
      <c r="AC24" s="6">
        <v>199.90234375</v>
      </c>
    </row>
    <row r="25" spans="2:29" ht="12.75" customHeight="1" x14ac:dyDescent="0.2">
      <c r="B25" s="3" t="s">
        <v>73</v>
      </c>
      <c r="C25" s="4" t="s">
        <v>456</v>
      </c>
      <c r="D25" s="4">
        <v>1.3341319499886595E-3</v>
      </c>
      <c r="E25" s="5">
        <v>0.5</v>
      </c>
      <c r="F25" s="1">
        <v>0.05</v>
      </c>
      <c r="G25" s="5">
        <v>0.5</v>
      </c>
      <c r="H25" s="1">
        <v>0.05</v>
      </c>
      <c r="I25" s="1">
        <v>4.755859375</v>
      </c>
      <c r="J25" s="6">
        <v>30</v>
      </c>
      <c r="K25" s="6">
        <v>50</v>
      </c>
      <c r="L25" s="7" t="s">
        <v>0</v>
      </c>
      <c r="M25" s="1">
        <f t="shared" si="0"/>
        <v>2.5000000000000001E-2</v>
      </c>
      <c r="N25" s="1">
        <f t="shared" si="1"/>
        <v>2.5000000000000001E-2</v>
      </c>
      <c r="O25" s="1">
        <f t="shared" si="2"/>
        <v>5.6823000000000006</v>
      </c>
      <c r="P25" s="1">
        <f t="shared" si="3"/>
        <v>0</v>
      </c>
      <c r="Q25" s="1">
        <f t="shared" si="4"/>
        <v>2.5000000000000001E-2</v>
      </c>
      <c r="R25" s="1">
        <f t="shared" si="5"/>
        <v>2.1973000000000007</v>
      </c>
      <c r="S25" s="1">
        <f t="shared" si="6"/>
        <v>1.8354084469153511E-2</v>
      </c>
      <c r="T25" s="1">
        <f t="shared" si="7"/>
        <v>6.6459155308464897E-3</v>
      </c>
      <c r="U25" s="1">
        <f t="shared" si="8"/>
        <v>0.26583662123385959</v>
      </c>
      <c r="V25" s="1">
        <f t="shared" si="9"/>
        <v>0.26583662123385959</v>
      </c>
      <c r="W25" s="1">
        <f t="shared" si="10"/>
        <v>0.26583662123385959</v>
      </c>
      <c r="X25" s="1">
        <v>8.1796346928670535E-3</v>
      </c>
      <c r="Y25" s="1">
        <f t="shared" si="11"/>
        <v>14.483785431010386</v>
      </c>
      <c r="AB25" s="6">
        <v>30.078125</v>
      </c>
      <c r="AC25" s="6">
        <v>199.90234375</v>
      </c>
    </row>
    <row r="26" spans="2:29" ht="12.75" customHeight="1" x14ac:dyDescent="0.2">
      <c r="B26" s="3" t="s">
        <v>75</v>
      </c>
      <c r="C26" s="4" t="s">
        <v>457</v>
      </c>
      <c r="D26" s="4">
        <v>1.3928125044913031E-3</v>
      </c>
      <c r="E26" s="5">
        <v>0.5</v>
      </c>
      <c r="F26" s="1">
        <v>0.05</v>
      </c>
      <c r="G26" s="5">
        <v>0.5</v>
      </c>
      <c r="H26" s="1">
        <v>0.05</v>
      </c>
      <c r="I26" s="1">
        <v>4.716796875</v>
      </c>
      <c r="J26" s="6">
        <v>30</v>
      </c>
      <c r="K26" s="6">
        <v>50</v>
      </c>
      <c r="L26" s="7" t="s">
        <v>0</v>
      </c>
      <c r="M26" s="1">
        <f t="shared" si="0"/>
        <v>2.5000000000000001E-2</v>
      </c>
      <c r="N26" s="1">
        <f t="shared" si="1"/>
        <v>2.5000000000000001E-2</v>
      </c>
      <c r="O26" s="1">
        <f t="shared" si="2"/>
        <v>5.6823000000000006</v>
      </c>
      <c r="P26" s="1">
        <f t="shared" si="3"/>
        <v>0</v>
      </c>
      <c r="Q26" s="1">
        <f t="shared" si="4"/>
        <v>2.5000000000000001E-2</v>
      </c>
      <c r="R26" s="1">
        <f t="shared" si="5"/>
        <v>2.1973000000000007</v>
      </c>
      <c r="S26" s="1">
        <f t="shared" si="6"/>
        <v>1.8073865674318505E-2</v>
      </c>
      <c r="T26" s="1">
        <f t="shared" si="7"/>
        <v>6.926134325681497E-3</v>
      </c>
      <c r="U26" s="1">
        <f t="shared" si="8"/>
        <v>0.27704537302725984</v>
      </c>
      <c r="V26" s="1">
        <f t="shared" si="9"/>
        <v>0.27704537302725984</v>
      </c>
      <c r="W26" s="1">
        <f t="shared" si="10"/>
        <v>0.27704537302725984</v>
      </c>
      <c r="X26" s="1">
        <v>8.1796346928670535E-3</v>
      </c>
      <c r="Y26" s="1">
        <f t="shared" si="11"/>
        <v>15.328506807534749</v>
      </c>
      <c r="AB26" s="6">
        <v>30.17578125</v>
      </c>
      <c r="AC26" s="6">
        <v>199.90234375</v>
      </c>
    </row>
    <row r="27" spans="2:29" ht="12.75" customHeight="1" x14ac:dyDescent="0.2">
      <c r="B27" s="3" t="s">
        <v>77</v>
      </c>
      <c r="C27" s="4" t="s">
        <v>458</v>
      </c>
      <c r="D27" s="4">
        <v>1.4518518510158174E-3</v>
      </c>
      <c r="E27" s="5">
        <v>0.5</v>
      </c>
      <c r="F27" s="1">
        <v>0.05</v>
      </c>
      <c r="G27" s="5">
        <v>0.5</v>
      </c>
      <c r="H27" s="1">
        <v>0.05</v>
      </c>
      <c r="I27" s="1">
        <v>4.6875</v>
      </c>
      <c r="J27" s="6">
        <v>30</v>
      </c>
      <c r="K27" s="6">
        <v>50</v>
      </c>
      <c r="L27" s="7" t="s">
        <v>0</v>
      </c>
      <c r="M27" s="1">
        <f t="shared" si="0"/>
        <v>2.5000000000000001E-2</v>
      </c>
      <c r="N27" s="1">
        <f t="shared" si="1"/>
        <v>2.5000000000000001E-2</v>
      </c>
      <c r="O27" s="1">
        <f t="shared" si="2"/>
        <v>5.6823000000000006</v>
      </c>
      <c r="P27" s="1">
        <f t="shared" si="3"/>
        <v>0</v>
      </c>
      <c r="Q27" s="1">
        <f t="shared" si="4"/>
        <v>2.5000000000000001E-2</v>
      </c>
      <c r="R27" s="1">
        <f t="shared" si="5"/>
        <v>2.1973000000000007</v>
      </c>
      <c r="S27" s="1">
        <f t="shared" si="6"/>
        <v>1.7863701578192247E-2</v>
      </c>
      <c r="T27" s="1">
        <f t="shared" si="7"/>
        <v>7.1362984218077529E-3</v>
      </c>
      <c r="U27" s="1">
        <f t="shared" si="8"/>
        <v>0.28545193687231019</v>
      </c>
      <c r="V27" s="1">
        <f t="shared" si="9"/>
        <v>0.28545193687231019</v>
      </c>
      <c r="W27" s="1">
        <f t="shared" si="10"/>
        <v>0.28545193687231007</v>
      </c>
      <c r="X27" s="1">
        <v>8.1796346928670535E-3</v>
      </c>
      <c r="Y27" s="1">
        <f t="shared" si="11"/>
        <v>15.979439402457654</v>
      </c>
      <c r="AB27" s="6">
        <v>30.17578125</v>
      </c>
      <c r="AC27" s="6">
        <v>199.90234375</v>
      </c>
    </row>
    <row r="28" spans="2:29" ht="12.75" customHeight="1" x14ac:dyDescent="0.2">
      <c r="B28" s="3" t="s">
        <v>79</v>
      </c>
      <c r="C28" s="4" t="s">
        <v>459</v>
      </c>
      <c r="D28" s="4">
        <v>1.5054745381348766E-3</v>
      </c>
      <c r="E28" s="5">
        <v>0.5</v>
      </c>
      <c r="F28" s="1">
        <v>0.05</v>
      </c>
      <c r="G28" s="5">
        <v>0.5</v>
      </c>
      <c r="H28" s="1">
        <v>0.05</v>
      </c>
      <c r="I28" s="1">
        <v>4.66796875</v>
      </c>
      <c r="J28" s="6">
        <v>30</v>
      </c>
      <c r="K28" s="6">
        <v>50</v>
      </c>
      <c r="L28" s="7" t="s">
        <v>0</v>
      </c>
      <c r="M28" s="1">
        <f t="shared" si="0"/>
        <v>2.5000000000000001E-2</v>
      </c>
      <c r="N28" s="1">
        <f t="shared" si="1"/>
        <v>2.5000000000000001E-2</v>
      </c>
      <c r="O28" s="1">
        <f t="shared" si="2"/>
        <v>5.6823000000000006</v>
      </c>
      <c r="P28" s="1">
        <f t="shared" si="3"/>
        <v>0</v>
      </c>
      <c r="Q28" s="1">
        <f t="shared" si="4"/>
        <v>2.5000000000000001E-2</v>
      </c>
      <c r="R28" s="1">
        <f t="shared" si="5"/>
        <v>2.1973000000000007</v>
      </c>
      <c r="S28" s="1">
        <f t="shared" si="6"/>
        <v>1.7723592180774746E-2</v>
      </c>
      <c r="T28" s="1">
        <f t="shared" si="7"/>
        <v>7.2764078192252566E-3</v>
      </c>
      <c r="U28" s="1">
        <f t="shared" si="8"/>
        <v>0.29105631276901023</v>
      </c>
      <c r="V28" s="1">
        <f t="shared" si="9"/>
        <v>0.29105631276901023</v>
      </c>
      <c r="W28" s="1">
        <f t="shared" si="10"/>
        <v>0.29105631276901023</v>
      </c>
      <c r="X28" s="1">
        <v>8.1796346928670535E-3</v>
      </c>
      <c r="Y28" s="1">
        <f t="shared" si="11"/>
        <v>16.42197077208348</v>
      </c>
      <c r="AB28" s="6">
        <v>30.17578125</v>
      </c>
      <c r="AC28" s="6">
        <v>199.90234375</v>
      </c>
    </row>
    <row r="29" spans="2:29" ht="12.75" customHeight="1" x14ac:dyDescent="0.2">
      <c r="B29" s="3" t="s">
        <v>81</v>
      </c>
      <c r="C29" s="4" t="s">
        <v>460</v>
      </c>
      <c r="D29" s="4">
        <v>1.5650578716304153E-3</v>
      </c>
      <c r="E29" s="5">
        <v>0.5</v>
      </c>
      <c r="F29" s="1">
        <v>0.05</v>
      </c>
      <c r="G29" s="5">
        <v>0.5</v>
      </c>
      <c r="H29" s="1">
        <v>0.05</v>
      </c>
      <c r="I29" s="1">
        <v>4.62890625</v>
      </c>
      <c r="J29" s="6">
        <v>30</v>
      </c>
      <c r="K29" s="6">
        <v>50</v>
      </c>
      <c r="L29" s="7" t="s">
        <v>0</v>
      </c>
      <c r="M29" s="1">
        <f t="shared" si="0"/>
        <v>2.5000000000000001E-2</v>
      </c>
      <c r="N29" s="1">
        <f t="shared" si="1"/>
        <v>2.5000000000000001E-2</v>
      </c>
      <c r="O29" s="1">
        <f t="shared" si="2"/>
        <v>5.6823000000000006</v>
      </c>
      <c r="P29" s="1">
        <f t="shared" si="3"/>
        <v>0</v>
      </c>
      <c r="Q29" s="1">
        <f t="shared" si="4"/>
        <v>2.5000000000000001E-2</v>
      </c>
      <c r="R29" s="1">
        <f t="shared" si="5"/>
        <v>2.1973000000000007</v>
      </c>
      <c r="S29" s="1">
        <f t="shared" si="6"/>
        <v>1.7443373385939737E-2</v>
      </c>
      <c r="T29" s="1">
        <f t="shared" si="7"/>
        <v>7.556626614060263E-3</v>
      </c>
      <c r="U29" s="1">
        <f t="shared" si="8"/>
        <v>0.30226506456241059</v>
      </c>
      <c r="V29" s="1">
        <f t="shared" si="9"/>
        <v>0.30226506456241059</v>
      </c>
      <c r="W29" s="1">
        <f t="shared" si="10"/>
        <v>0.30226506456241048</v>
      </c>
      <c r="X29" s="1">
        <v>8.1796346928670535E-3</v>
      </c>
      <c r="Y29" s="1">
        <f t="shared" si="11"/>
        <v>17.328360625820913</v>
      </c>
      <c r="AB29" s="6">
        <v>30.17578125</v>
      </c>
      <c r="AC29" s="6">
        <v>199.90234375</v>
      </c>
    </row>
    <row r="30" spans="2:29" ht="12.75" customHeight="1" x14ac:dyDescent="0.2">
      <c r="B30" s="3" t="s">
        <v>83</v>
      </c>
      <c r="C30" s="4" t="s">
        <v>461</v>
      </c>
      <c r="D30" s="4">
        <v>1.624641205125954E-3</v>
      </c>
      <c r="E30" s="5">
        <v>0.5</v>
      </c>
      <c r="F30" s="1">
        <v>0.05</v>
      </c>
      <c r="G30" s="5">
        <v>0.5</v>
      </c>
      <c r="H30" s="1">
        <v>0.05</v>
      </c>
      <c r="I30" s="1">
        <v>4.599609375</v>
      </c>
      <c r="J30" s="6">
        <v>30</v>
      </c>
      <c r="K30" s="6">
        <v>50</v>
      </c>
      <c r="L30" s="7" t="s">
        <v>0</v>
      </c>
      <c r="M30" s="1">
        <f t="shared" si="0"/>
        <v>2.5000000000000001E-2</v>
      </c>
      <c r="N30" s="1">
        <f t="shared" si="1"/>
        <v>2.5000000000000001E-2</v>
      </c>
      <c r="O30" s="1">
        <f t="shared" si="2"/>
        <v>5.6823000000000006</v>
      </c>
      <c r="P30" s="1">
        <f t="shared" si="3"/>
        <v>0</v>
      </c>
      <c r="Q30" s="1">
        <f t="shared" si="4"/>
        <v>2.5000000000000001E-2</v>
      </c>
      <c r="R30" s="1">
        <f t="shared" si="5"/>
        <v>2.1973000000000007</v>
      </c>
      <c r="S30" s="1">
        <f t="shared" si="6"/>
        <v>1.7233209289813482E-2</v>
      </c>
      <c r="T30" s="1">
        <f t="shared" si="7"/>
        <v>7.7667907101865189E-3</v>
      </c>
      <c r="U30" s="1">
        <f t="shared" si="8"/>
        <v>0.31067162840746076</v>
      </c>
      <c r="V30" s="1">
        <f t="shared" si="9"/>
        <v>0.31067162840746076</v>
      </c>
      <c r="W30" s="1">
        <f t="shared" si="10"/>
        <v>0.31067162840746076</v>
      </c>
      <c r="X30" s="1">
        <v>8.1796346928670535E-3</v>
      </c>
      <c r="Y30" s="1">
        <f t="shared" si="11"/>
        <v>18.027496978818579</v>
      </c>
      <c r="AB30" s="6">
        <v>30.078125</v>
      </c>
      <c r="AC30" s="6">
        <v>199.90234375</v>
      </c>
    </row>
    <row r="31" spans="2:29" ht="12.75" customHeight="1" x14ac:dyDescent="0.2">
      <c r="B31" s="3" t="s">
        <v>85</v>
      </c>
      <c r="C31" s="4" t="s">
        <v>462</v>
      </c>
      <c r="D31" s="4">
        <v>1.6782754682935774E-3</v>
      </c>
      <c r="E31" s="5">
        <v>0.5</v>
      </c>
      <c r="F31" s="1">
        <v>0.05</v>
      </c>
      <c r="G31" s="5">
        <v>0.5</v>
      </c>
      <c r="H31" s="1">
        <v>0.05</v>
      </c>
      <c r="I31" s="1">
        <v>4.580078125</v>
      </c>
      <c r="J31" s="6">
        <v>30</v>
      </c>
      <c r="K31" s="6">
        <v>50</v>
      </c>
      <c r="L31" s="7" t="s">
        <v>0</v>
      </c>
      <c r="M31" s="1">
        <f t="shared" si="0"/>
        <v>2.5000000000000001E-2</v>
      </c>
      <c r="N31" s="1">
        <f t="shared" si="1"/>
        <v>2.5000000000000001E-2</v>
      </c>
      <c r="O31" s="1">
        <f t="shared" si="2"/>
        <v>5.6823000000000006</v>
      </c>
      <c r="P31" s="1">
        <f t="shared" si="3"/>
        <v>0</v>
      </c>
      <c r="Q31" s="1">
        <f t="shared" si="4"/>
        <v>2.5000000000000001E-2</v>
      </c>
      <c r="R31" s="1">
        <f t="shared" si="5"/>
        <v>2.1973000000000007</v>
      </c>
      <c r="S31" s="1">
        <f t="shared" si="6"/>
        <v>1.7093099892395977E-2</v>
      </c>
      <c r="T31" s="1">
        <f t="shared" si="7"/>
        <v>7.9069001076040226E-3</v>
      </c>
      <c r="U31" s="1">
        <f t="shared" si="8"/>
        <v>0.31627600430416097</v>
      </c>
      <c r="V31" s="1">
        <f t="shared" si="9"/>
        <v>0.31627600430416097</v>
      </c>
      <c r="W31" s="1">
        <f t="shared" si="10"/>
        <v>0.31627600430416086</v>
      </c>
      <c r="X31" s="1">
        <v>8.1796346928670535E-3</v>
      </c>
      <c r="Y31" s="1">
        <f t="shared" si="11"/>
        <v>18.50313906167829</v>
      </c>
      <c r="AB31" s="6">
        <v>30.17578125</v>
      </c>
      <c r="AC31" s="6">
        <v>199.90234375</v>
      </c>
    </row>
    <row r="32" spans="2:29" ht="12.75" customHeight="1" x14ac:dyDescent="0.2">
      <c r="B32" s="3" t="s">
        <v>87</v>
      </c>
      <c r="C32" s="4" t="s">
        <v>463</v>
      </c>
      <c r="D32" s="4">
        <v>1.7378588017891161E-3</v>
      </c>
      <c r="E32" s="5">
        <v>0.5</v>
      </c>
      <c r="F32" s="1">
        <v>0.05</v>
      </c>
      <c r="G32" s="5">
        <v>0.5</v>
      </c>
      <c r="H32" s="1">
        <v>0.05</v>
      </c>
      <c r="I32" s="1">
        <v>4.55078125</v>
      </c>
      <c r="J32" s="6">
        <v>30</v>
      </c>
      <c r="K32" s="6">
        <v>50</v>
      </c>
      <c r="L32" s="7" t="s">
        <v>0</v>
      </c>
      <c r="M32" s="1">
        <f t="shared" si="0"/>
        <v>2.5000000000000001E-2</v>
      </c>
      <c r="N32" s="1">
        <f t="shared" si="1"/>
        <v>2.5000000000000001E-2</v>
      </c>
      <c r="O32" s="1">
        <f t="shared" si="2"/>
        <v>5.6823000000000006</v>
      </c>
      <c r="P32" s="1">
        <f t="shared" si="3"/>
        <v>0</v>
      </c>
      <c r="Q32" s="1">
        <f t="shared" si="4"/>
        <v>2.5000000000000001E-2</v>
      </c>
      <c r="R32" s="1">
        <f t="shared" si="5"/>
        <v>2.1973000000000007</v>
      </c>
      <c r="S32" s="1">
        <f t="shared" si="6"/>
        <v>1.6882935796269725E-2</v>
      </c>
      <c r="T32" s="1">
        <f t="shared" si="7"/>
        <v>8.1170642037302777E-3</v>
      </c>
      <c r="U32" s="1">
        <f t="shared" si="8"/>
        <v>0.32468256814921104</v>
      </c>
      <c r="V32" s="1">
        <f t="shared" si="9"/>
        <v>0.32468256814921104</v>
      </c>
      <c r="W32" s="1">
        <f t="shared" si="10"/>
        <v>0.32468256814921109</v>
      </c>
      <c r="X32" s="1">
        <v>8.1796346928670535E-3</v>
      </c>
      <c r="Y32" s="1">
        <f t="shared" si="11"/>
        <v>19.231404541676302</v>
      </c>
      <c r="AB32" s="6">
        <v>30.17578125</v>
      </c>
      <c r="AC32" s="6">
        <v>199.90234375</v>
      </c>
    </row>
    <row r="33" spans="2:29" ht="12.75" customHeight="1" x14ac:dyDescent="0.2">
      <c r="B33" s="3" t="s">
        <v>89</v>
      </c>
      <c r="C33" s="4" t="s">
        <v>464</v>
      </c>
      <c r="D33" s="4">
        <v>1.7974421280086972E-3</v>
      </c>
      <c r="E33" s="5">
        <v>0.5</v>
      </c>
      <c r="F33" s="1">
        <v>0.05</v>
      </c>
      <c r="G33" s="5">
        <v>0.5</v>
      </c>
      <c r="H33" s="1">
        <v>0.05</v>
      </c>
      <c r="I33" s="1">
        <v>4.521484375</v>
      </c>
      <c r="J33" s="6">
        <v>30</v>
      </c>
      <c r="K33" s="6">
        <v>50</v>
      </c>
      <c r="L33" s="7" t="s">
        <v>0</v>
      </c>
      <c r="M33" s="1">
        <f t="shared" si="0"/>
        <v>2.5000000000000001E-2</v>
      </c>
      <c r="N33" s="1">
        <f t="shared" si="1"/>
        <v>2.5000000000000001E-2</v>
      </c>
      <c r="O33" s="1">
        <f t="shared" si="2"/>
        <v>5.6823000000000006</v>
      </c>
      <c r="P33" s="1">
        <f t="shared" si="3"/>
        <v>0</v>
      </c>
      <c r="Q33" s="1">
        <f t="shared" si="4"/>
        <v>2.5000000000000001E-2</v>
      </c>
      <c r="R33" s="1">
        <f t="shared" si="5"/>
        <v>2.1973000000000007</v>
      </c>
      <c r="S33" s="1">
        <f t="shared" si="6"/>
        <v>1.6672771700143467E-2</v>
      </c>
      <c r="T33" s="1">
        <f t="shared" si="7"/>
        <v>8.3272282998565327E-3</v>
      </c>
      <c r="U33" s="1">
        <f t="shared" si="8"/>
        <v>0.33308913199426138</v>
      </c>
      <c r="V33" s="1">
        <f t="shared" si="9"/>
        <v>0.33308913199426138</v>
      </c>
      <c r="W33" s="1">
        <f t="shared" si="10"/>
        <v>0.33308913199426127</v>
      </c>
      <c r="X33" s="1">
        <v>8.1796346928670535E-3</v>
      </c>
      <c r="Y33" s="1">
        <f t="shared" si="11"/>
        <v>19.978029927165331</v>
      </c>
      <c r="AB33" s="6">
        <v>30.17578125</v>
      </c>
      <c r="AC33" s="6">
        <v>199.90234375</v>
      </c>
    </row>
    <row r="34" spans="2:29" ht="12.75" customHeight="1" x14ac:dyDescent="0.2">
      <c r="B34" s="3" t="s">
        <v>91</v>
      </c>
      <c r="C34" s="4" t="s">
        <v>465</v>
      </c>
      <c r="D34" s="4">
        <v>1.8561226897872984E-3</v>
      </c>
      <c r="E34" s="5">
        <v>0.5</v>
      </c>
      <c r="F34" s="1">
        <v>0.05</v>
      </c>
      <c r="G34" s="5">
        <v>0.5</v>
      </c>
      <c r="H34" s="1">
        <v>0.05</v>
      </c>
      <c r="I34" s="1">
        <v>4.501953125</v>
      </c>
      <c r="J34" s="6">
        <v>30</v>
      </c>
      <c r="K34" s="6">
        <v>50</v>
      </c>
      <c r="L34" s="7" t="s">
        <v>0</v>
      </c>
      <c r="M34" s="1">
        <f t="shared" ref="M34:M65" si="12">IF(ISNUMBER(E34),IF(E34+G34=0,0,(E34/(E34+G34))*F34),"")</f>
        <v>2.5000000000000001E-2</v>
      </c>
      <c r="N34" s="1">
        <f t="shared" ref="N34:N65" si="13">IF(ISNUMBER(G34),IF(E34+G34=0,0,(G34/(E34+G34))*H34),"")</f>
        <v>2.5000000000000001E-2</v>
      </c>
      <c r="O34" s="1">
        <f t="shared" ref="O34:O65" si="14">IF(ISNUMBER(J34),0.195*(1+0.0184*(J34-21))*M34*1000,"")</f>
        <v>5.6823000000000006</v>
      </c>
      <c r="P34" s="1">
        <f t="shared" ref="P34:P65" si="15">IF(ISNUMBER(M34),IF(M34&gt;=N34,M34-N34,0),"")</f>
        <v>0</v>
      </c>
      <c r="Q34" s="1">
        <f t="shared" ref="Q34:Q65" si="16">IF(ISNUMBER(M34),IF(M34&gt;=N34,N34,M34),"")</f>
        <v>2.5000000000000001E-2</v>
      </c>
      <c r="R34" s="1">
        <f t="shared" ref="R34:R65" si="17">IF(ISNUMBER(M34),((0.195*(1+(0.0184*(J34-21)))*P34)+(0.07*(1+(0.0284*(J34-21)))*Q34))*1000,"")</f>
        <v>2.1973000000000007</v>
      </c>
      <c r="S34" s="1">
        <f t="shared" ref="S34:S65" si="18">IF(ISNUMBER(M34),IF(O34-R34=0,0,((P34-M34)*(O34-I34)/(O34-R34))+M34),"")</f>
        <v>1.6532662302725966E-2</v>
      </c>
      <c r="T34" s="1">
        <f t="shared" ref="T34:T65" si="19">IF(ISNUMBER(R34),IF(O34-R34=0,0,Q34*(O34-I34)/(O34-R34)),"")</f>
        <v>8.4673376972740372E-3</v>
      </c>
      <c r="U34" s="1">
        <f t="shared" ref="U34:U65" si="20">IF(ISNUMBER(M34),IF(M34=0,0,((M34-S34)/M34)),"")</f>
        <v>0.33869350789096142</v>
      </c>
      <c r="V34" s="1">
        <f t="shared" ref="V34:V65" si="21">IF(ISNUMBER(U34),IF(U34&lt;1,U34,1),"")</f>
        <v>0.33869350789096142</v>
      </c>
      <c r="W34" s="1">
        <f t="shared" ref="W34:W65" si="22">IF(ISNUMBER(Q34),IF(Q34=0,0,T34/Q34),"")</f>
        <v>0.33869350789096148</v>
      </c>
      <c r="X34" s="1">
        <v>8.1796346928670535E-3</v>
      </c>
      <c r="Y34" s="1">
        <f t="shared" ref="Y34:Y65" si="23">IF(ISNUMBER(M34),IF(M34*S34=0,0,(M34-S34)/(M34*S34)),"")</f>
        <v>20.486325897742216</v>
      </c>
      <c r="AB34" s="6">
        <v>30.078125</v>
      </c>
      <c r="AC34" s="6">
        <v>199.90234375</v>
      </c>
    </row>
    <row r="35" spans="2:29" ht="12.75" customHeight="1" x14ac:dyDescent="0.2">
      <c r="B35" s="3" t="s">
        <v>93</v>
      </c>
      <c r="C35" s="4" t="s">
        <v>466</v>
      </c>
      <c r="D35" s="4">
        <v>1.9148032442899421E-3</v>
      </c>
      <c r="E35" s="5">
        <v>0.5</v>
      </c>
      <c r="F35" s="1">
        <v>0.05</v>
      </c>
      <c r="G35" s="5">
        <v>0.5</v>
      </c>
      <c r="H35" s="1">
        <v>0.05</v>
      </c>
      <c r="I35" s="1">
        <v>4.47265625</v>
      </c>
      <c r="J35" s="6">
        <v>30</v>
      </c>
      <c r="K35" s="6">
        <v>50</v>
      </c>
      <c r="L35" s="7" t="s">
        <v>0</v>
      </c>
      <c r="M35" s="1">
        <f t="shared" si="12"/>
        <v>2.5000000000000001E-2</v>
      </c>
      <c r="N35" s="1">
        <f t="shared" si="13"/>
        <v>2.5000000000000001E-2</v>
      </c>
      <c r="O35" s="1">
        <f t="shared" si="14"/>
        <v>5.6823000000000006</v>
      </c>
      <c r="P35" s="1">
        <f t="shared" si="15"/>
        <v>0</v>
      </c>
      <c r="Q35" s="1">
        <f t="shared" si="16"/>
        <v>2.5000000000000001E-2</v>
      </c>
      <c r="R35" s="1">
        <f t="shared" si="17"/>
        <v>2.1973000000000007</v>
      </c>
      <c r="S35" s="1">
        <f t="shared" si="18"/>
        <v>1.6322498206599707E-2</v>
      </c>
      <c r="T35" s="1">
        <f t="shared" si="19"/>
        <v>8.6775017934002923E-3</v>
      </c>
      <c r="U35" s="1">
        <f t="shared" si="20"/>
        <v>0.34710007173601176</v>
      </c>
      <c r="V35" s="1">
        <f t="shared" si="21"/>
        <v>0.34710007173601176</v>
      </c>
      <c r="W35" s="1">
        <f t="shared" si="22"/>
        <v>0.34710007173601165</v>
      </c>
      <c r="X35" s="1">
        <v>8.1796346928670535E-3</v>
      </c>
      <c r="Y35" s="1">
        <f t="shared" si="23"/>
        <v>21.265131559069069</v>
      </c>
      <c r="AB35" s="6">
        <v>30.078125</v>
      </c>
      <c r="AC35" s="6">
        <v>199.90234375</v>
      </c>
    </row>
    <row r="36" spans="2:29" ht="12.75" customHeight="1" x14ac:dyDescent="0.2">
      <c r="B36" s="3" t="s">
        <v>95</v>
      </c>
      <c r="C36" s="4" t="s">
        <v>467</v>
      </c>
      <c r="D36" s="4">
        <v>1.9677083328133449E-3</v>
      </c>
      <c r="E36" s="5">
        <v>0.5</v>
      </c>
      <c r="F36" s="1">
        <v>0.05</v>
      </c>
      <c r="G36" s="5">
        <v>0.5</v>
      </c>
      <c r="H36" s="1">
        <v>0.05</v>
      </c>
      <c r="I36" s="1">
        <v>4.443359375</v>
      </c>
      <c r="J36" s="6">
        <v>30</v>
      </c>
      <c r="K36" s="6">
        <v>50</v>
      </c>
      <c r="L36" s="7" t="s">
        <v>0</v>
      </c>
      <c r="M36" s="1">
        <f t="shared" si="12"/>
        <v>2.5000000000000001E-2</v>
      </c>
      <c r="N36" s="1">
        <f t="shared" si="13"/>
        <v>2.5000000000000001E-2</v>
      </c>
      <c r="O36" s="1">
        <f t="shared" si="14"/>
        <v>5.6823000000000006</v>
      </c>
      <c r="P36" s="1">
        <f t="shared" si="15"/>
        <v>0</v>
      </c>
      <c r="Q36" s="1">
        <f t="shared" si="16"/>
        <v>2.5000000000000001E-2</v>
      </c>
      <c r="R36" s="1">
        <f t="shared" si="17"/>
        <v>2.1973000000000007</v>
      </c>
      <c r="S36" s="1">
        <f t="shared" si="18"/>
        <v>1.6112334110473456E-2</v>
      </c>
      <c r="T36" s="1">
        <f t="shared" si="19"/>
        <v>8.8876658895265474E-3</v>
      </c>
      <c r="U36" s="1">
        <f t="shared" si="20"/>
        <v>0.35550663558106183</v>
      </c>
      <c r="V36" s="1">
        <f t="shared" si="21"/>
        <v>0.35550663558106183</v>
      </c>
      <c r="W36" s="1">
        <f t="shared" si="22"/>
        <v>0.35550663558106188</v>
      </c>
      <c r="X36" s="1">
        <v>8.1796346928670535E-3</v>
      </c>
      <c r="Y36" s="1">
        <f t="shared" si="23"/>
        <v>22.064254200759954</v>
      </c>
      <c r="AB36" s="6">
        <v>30.17578125</v>
      </c>
      <c r="AC36" s="6">
        <v>199.90234375</v>
      </c>
    </row>
    <row r="37" spans="2:29" ht="12.75" customHeight="1" x14ac:dyDescent="0.2">
      <c r="B37" s="3" t="s">
        <v>97</v>
      </c>
      <c r="C37" s="4" t="s">
        <v>468</v>
      </c>
      <c r="D37" s="4">
        <v>2.0263888873159885E-3</v>
      </c>
      <c r="E37" s="5">
        <v>0.5</v>
      </c>
      <c r="F37" s="1">
        <v>0.05</v>
      </c>
      <c r="G37" s="5">
        <v>0.5</v>
      </c>
      <c r="H37" s="1">
        <v>0.05</v>
      </c>
      <c r="I37" s="1">
        <v>4.423828125</v>
      </c>
      <c r="J37" s="6">
        <v>30</v>
      </c>
      <c r="K37" s="6">
        <v>50</v>
      </c>
      <c r="L37" s="7" t="s">
        <v>0</v>
      </c>
      <c r="M37" s="1">
        <f t="shared" si="12"/>
        <v>2.5000000000000001E-2</v>
      </c>
      <c r="N37" s="1">
        <f t="shared" si="13"/>
        <v>2.5000000000000001E-2</v>
      </c>
      <c r="O37" s="1">
        <f t="shared" si="14"/>
        <v>5.6823000000000006</v>
      </c>
      <c r="P37" s="1">
        <f t="shared" si="15"/>
        <v>0</v>
      </c>
      <c r="Q37" s="1">
        <f t="shared" si="16"/>
        <v>2.5000000000000001E-2</v>
      </c>
      <c r="R37" s="1">
        <f t="shared" si="17"/>
        <v>2.1973000000000007</v>
      </c>
      <c r="S37" s="1">
        <f t="shared" si="18"/>
        <v>1.5972224713055948E-2</v>
      </c>
      <c r="T37" s="1">
        <f t="shared" si="19"/>
        <v>9.0277752869440519E-3</v>
      </c>
      <c r="U37" s="1">
        <f t="shared" si="20"/>
        <v>0.36111101147776214</v>
      </c>
      <c r="V37" s="1">
        <f t="shared" si="21"/>
        <v>0.36111101147776214</v>
      </c>
      <c r="W37" s="1">
        <f t="shared" si="22"/>
        <v>0.36111101147776203</v>
      </c>
      <c r="X37" s="1">
        <v>8.1796346928670535E-3</v>
      </c>
      <c r="Y37" s="1">
        <f t="shared" si="23"/>
        <v>22.608685888483919</v>
      </c>
      <c r="AB37" s="6">
        <v>30.078125</v>
      </c>
      <c r="AC37" s="6">
        <v>199.90234375</v>
      </c>
    </row>
    <row r="38" spans="2:29" ht="12.75" customHeight="1" x14ac:dyDescent="0.2">
      <c r="B38" s="3" t="s">
        <v>99</v>
      </c>
      <c r="C38" s="4" t="s">
        <v>469</v>
      </c>
      <c r="D38" s="4">
        <v>2.0850694490945898E-3</v>
      </c>
      <c r="E38" s="5">
        <v>0.5</v>
      </c>
      <c r="F38" s="1">
        <v>0.05</v>
      </c>
      <c r="G38" s="5">
        <v>0.5</v>
      </c>
      <c r="H38" s="1">
        <v>0.05</v>
      </c>
      <c r="I38" s="1">
        <v>4.404296875</v>
      </c>
      <c r="J38" s="6">
        <v>30</v>
      </c>
      <c r="K38" s="6">
        <v>50</v>
      </c>
      <c r="L38" s="7" t="s">
        <v>0</v>
      </c>
      <c r="M38" s="1">
        <f t="shared" si="12"/>
        <v>2.5000000000000001E-2</v>
      </c>
      <c r="N38" s="1">
        <f t="shared" si="13"/>
        <v>2.5000000000000001E-2</v>
      </c>
      <c r="O38" s="1">
        <f t="shared" si="14"/>
        <v>5.6823000000000006</v>
      </c>
      <c r="P38" s="1">
        <f t="shared" si="15"/>
        <v>0</v>
      </c>
      <c r="Q38" s="1">
        <f t="shared" si="16"/>
        <v>2.5000000000000001E-2</v>
      </c>
      <c r="R38" s="1">
        <f t="shared" si="17"/>
        <v>2.1973000000000007</v>
      </c>
      <c r="S38" s="1">
        <f t="shared" si="18"/>
        <v>1.5832115315638447E-2</v>
      </c>
      <c r="T38" s="1">
        <f t="shared" si="19"/>
        <v>9.1678846843615547E-3</v>
      </c>
      <c r="U38" s="1">
        <f t="shared" si="20"/>
        <v>0.36671538737446219</v>
      </c>
      <c r="V38" s="1">
        <f t="shared" si="21"/>
        <v>0.36671538737446219</v>
      </c>
      <c r="W38" s="1">
        <f t="shared" si="22"/>
        <v>0.36671538737446219</v>
      </c>
      <c r="X38" s="1">
        <v>8.1796346928670535E-3</v>
      </c>
      <c r="Y38" s="1">
        <f t="shared" si="23"/>
        <v>23.162753685367154</v>
      </c>
      <c r="AB38" s="6">
        <v>30.078125</v>
      </c>
      <c r="AC38" s="6">
        <v>199.90234375</v>
      </c>
    </row>
    <row r="39" spans="2:29" ht="12.75" customHeight="1" x14ac:dyDescent="0.2">
      <c r="B39" s="3" t="s">
        <v>101</v>
      </c>
      <c r="C39" s="4" t="s">
        <v>470</v>
      </c>
      <c r="D39" s="4">
        <v>2.1437500035972334E-3</v>
      </c>
      <c r="E39" s="5">
        <v>0.5</v>
      </c>
      <c r="F39" s="1">
        <v>0.05</v>
      </c>
      <c r="G39" s="5">
        <v>0.5</v>
      </c>
      <c r="H39" s="1">
        <v>0.05</v>
      </c>
      <c r="I39" s="1">
        <v>4.375</v>
      </c>
      <c r="J39" s="6">
        <v>30</v>
      </c>
      <c r="K39" s="6">
        <v>50</v>
      </c>
      <c r="L39" s="7" t="s">
        <v>0</v>
      </c>
      <c r="M39" s="1">
        <f t="shared" si="12"/>
        <v>2.5000000000000001E-2</v>
      </c>
      <c r="N39" s="1">
        <f t="shared" si="13"/>
        <v>2.5000000000000001E-2</v>
      </c>
      <c r="O39" s="1">
        <f t="shared" si="14"/>
        <v>5.6823000000000006</v>
      </c>
      <c r="P39" s="1">
        <f t="shared" si="15"/>
        <v>0</v>
      </c>
      <c r="Q39" s="1">
        <f t="shared" si="16"/>
        <v>2.5000000000000001E-2</v>
      </c>
      <c r="R39" s="1">
        <f t="shared" si="17"/>
        <v>2.1973000000000007</v>
      </c>
      <c r="S39" s="1">
        <f t="shared" si="18"/>
        <v>1.5621951219512192E-2</v>
      </c>
      <c r="T39" s="1">
        <f t="shared" si="19"/>
        <v>9.3780487804878097E-3</v>
      </c>
      <c r="U39" s="1">
        <f t="shared" si="20"/>
        <v>0.37512195121951236</v>
      </c>
      <c r="V39" s="1">
        <f t="shared" si="21"/>
        <v>0.37512195121951236</v>
      </c>
      <c r="W39" s="1">
        <f t="shared" si="22"/>
        <v>0.37512195121951236</v>
      </c>
      <c r="X39" s="1">
        <v>8.1796346928670535E-3</v>
      </c>
      <c r="Y39" s="1">
        <f t="shared" si="23"/>
        <v>24.012490241998456</v>
      </c>
      <c r="AB39" s="6">
        <v>30.078125</v>
      </c>
      <c r="AC39" s="6">
        <v>199.90234375</v>
      </c>
    </row>
    <row r="40" spans="2:29" ht="12.75" customHeight="1" x14ac:dyDescent="0.2">
      <c r="B40" s="3" t="s">
        <v>103</v>
      </c>
      <c r="C40" s="4" t="s">
        <v>471</v>
      </c>
      <c r="D40" s="4">
        <v>2.2031481494195759E-3</v>
      </c>
      <c r="E40" s="5">
        <v>0.5</v>
      </c>
      <c r="F40" s="1">
        <v>0.05</v>
      </c>
      <c r="G40" s="5">
        <v>0.5</v>
      </c>
      <c r="H40" s="1">
        <v>0.05</v>
      </c>
      <c r="I40" s="1">
        <v>4.35546875</v>
      </c>
      <c r="J40" s="6">
        <v>30</v>
      </c>
      <c r="K40" s="6">
        <v>50</v>
      </c>
      <c r="L40" s="7" t="s">
        <v>0</v>
      </c>
      <c r="M40" s="1">
        <f t="shared" si="12"/>
        <v>2.5000000000000001E-2</v>
      </c>
      <c r="N40" s="1">
        <f t="shared" si="13"/>
        <v>2.5000000000000001E-2</v>
      </c>
      <c r="O40" s="1">
        <f t="shared" si="14"/>
        <v>5.6823000000000006</v>
      </c>
      <c r="P40" s="1">
        <f t="shared" si="15"/>
        <v>0</v>
      </c>
      <c r="Q40" s="1">
        <f t="shared" si="16"/>
        <v>2.5000000000000001E-2</v>
      </c>
      <c r="R40" s="1">
        <f t="shared" si="17"/>
        <v>2.1973000000000007</v>
      </c>
      <c r="S40" s="1">
        <f t="shared" si="18"/>
        <v>1.5481841822094687E-2</v>
      </c>
      <c r="T40" s="1">
        <f t="shared" si="19"/>
        <v>9.5181581779053143E-3</v>
      </c>
      <c r="U40" s="1">
        <f t="shared" si="20"/>
        <v>0.38072632711621257</v>
      </c>
      <c r="V40" s="1">
        <f t="shared" si="21"/>
        <v>0.38072632711621257</v>
      </c>
      <c r="W40" s="1">
        <f t="shared" si="22"/>
        <v>0.38072632711621257</v>
      </c>
      <c r="X40" s="1">
        <v>8.1796346928670535E-3</v>
      </c>
      <c r="Y40" s="1">
        <f t="shared" si="23"/>
        <v>24.591798023208355</v>
      </c>
      <c r="AB40" s="6">
        <v>30.078125</v>
      </c>
      <c r="AC40" s="6">
        <v>199.90234375</v>
      </c>
    </row>
    <row r="41" spans="2:29" ht="12.75" customHeight="1" x14ac:dyDescent="0.2">
      <c r="B41" s="3" t="s">
        <v>105</v>
      </c>
      <c r="C41" s="4" t="s">
        <v>472</v>
      </c>
      <c r="D41" s="4">
        <v>2.2627314829151146E-3</v>
      </c>
      <c r="E41" s="5">
        <v>0.5</v>
      </c>
      <c r="F41" s="1">
        <v>0.05</v>
      </c>
      <c r="G41" s="5">
        <v>0.5</v>
      </c>
      <c r="H41" s="1">
        <v>0.05</v>
      </c>
      <c r="I41" s="1">
        <v>4.326171875</v>
      </c>
      <c r="J41" s="6">
        <v>30</v>
      </c>
      <c r="K41" s="6">
        <v>50</v>
      </c>
      <c r="L41" s="7" t="s">
        <v>0</v>
      </c>
      <c r="M41" s="1">
        <f t="shared" si="12"/>
        <v>2.5000000000000001E-2</v>
      </c>
      <c r="N41" s="1">
        <f t="shared" si="13"/>
        <v>2.5000000000000001E-2</v>
      </c>
      <c r="O41" s="1">
        <f t="shared" si="14"/>
        <v>5.6823000000000006</v>
      </c>
      <c r="P41" s="1">
        <f t="shared" si="15"/>
        <v>0</v>
      </c>
      <c r="Q41" s="1">
        <f t="shared" si="16"/>
        <v>2.5000000000000001E-2</v>
      </c>
      <c r="R41" s="1">
        <f t="shared" si="17"/>
        <v>2.1973000000000007</v>
      </c>
      <c r="S41" s="1">
        <f t="shared" si="18"/>
        <v>1.5271677725968432E-2</v>
      </c>
      <c r="T41" s="1">
        <f t="shared" si="19"/>
        <v>9.7283222740315693E-3</v>
      </c>
      <c r="U41" s="1">
        <f t="shared" si="20"/>
        <v>0.38913289096126275</v>
      </c>
      <c r="V41" s="1">
        <f t="shared" si="21"/>
        <v>0.38913289096126275</v>
      </c>
      <c r="W41" s="1">
        <f t="shared" si="22"/>
        <v>0.38913289096126275</v>
      </c>
      <c r="X41" s="1">
        <v>8.1796346928670535E-3</v>
      </c>
      <c r="Y41" s="1">
        <f t="shared" si="23"/>
        <v>25.480690330412692</v>
      </c>
      <c r="AB41" s="6">
        <v>30.078125</v>
      </c>
      <c r="AC41" s="6">
        <v>199.90234375</v>
      </c>
    </row>
    <row r="42" spans="2:29" ht="12.75" customHeight="1" x14ac:dyDescent="0.2">
      <c r="B42" s="3" t="s">
        <v>107</v>
      </c>
      <c r="C42" s="4" t="s">
        <v>473</v>
      </c>
      <c r="D42" s="4">
        <v>2.3163541700341739E-3</v>
      </c>
      <c r="E42" s="5">
        <v>0.5</v>
      </c>
      <c r="F42" s="1">
        <v>0.05</v>
      </c>
      <c r="G42" s="5">
        <v>0.5</v>
      </c>
      <c r="H42" s="1">
        <v>0.05</v>
      </c>
      <c r="I42" s="1">
        <v>4.31640625</v>
      </c>
      <c r="J42" s="6">
        <v>30</v>
      </c>
      <c r="K42" s="6">
        <v>50</v>
      </c>
      <c r="L42" s="7" t="s">
        <v>0</v>
      </c>
      <c r="M42" s="1">
        <f t="shared" si="12"/>
        <v>2.5000000000000001E-2</v>
      </c>
      <c r="N42" s="1">
        <f t="shared" si="13"/>
        <v>2.5000000000000001E-2</v>
      </c>
      <c r="O42" s="1">
        <f t="shared" si="14"/>
        <v>5.6823000000000006</v>
      </c>
      <c r="P42" s="1">
        <f t="shared" si="15"/>
        <v>0</v>
      </c>
      <c r="Q42" s="1">
        <f t="shared" si="16"/>
        <v>2.5000000000000001E-2</v>
      </c>
      <c r="R42" s="1">
        <f t="shared" si="17"/>
        <v>2.1973000000000007</v>
      </c>
      <c r="S42" s="1">
        <f t="shared" si="18"/>
        <v>1.520162302725968E-2</v>
      </c>
      <c r="T42" s="1">
        <f t="shared" si="19"/>
        <v>9.7983769727403216E-3</v>
      </c>
      <c r="U42" s="1">
        <f t="shared" si="20"/>
        <v>0.39193507890961282</v>
      </c>
      <c r="V42" s="1">
        <f t="shared" si="21"/>
        <v>0.39193507890961282</v>
      </c>
      <c r="W42" s="1">
        <f t="shared" si="22"/>
        <v>0.39193507890961282</v>
      </c>
      <c r="X42" s="1">
        <v>8.1796346928670535E-3</v>
      </c>
      <c r="Y42" s="1">
        <f t="shared" si="23"/>
        <v>25.782449558628809</v>
      </c>
      <c r="AB42" s="6">
        <v>30.078125</v>
      </c>
      <c r="AC42" s="6">
        <v>199.90234375</v>
      </c>
    </row>
    <row r="43" spans="2:29" ht="12.75" customHeight="1" x14ac:dyDescent="0.2">
      <c r="B43" s="3" t="s">
        <v>109</v>
      </c>
      <c r="C43" s="4" t="s">
        <v>474</v>
      </c>
      <c r="D43" s="4">
        <v>2.3759375035297126E-3</v>
      </c>
      <c r="E43" s="5">
        <v>0.5</v>
      </c>
      <c r="F43" s="1">
        <v>0.05</v>
      </c>
      <c r="G43" s="5">
        <v>0.5</v>
      </c>
      <c r="H43" s="1">
        <v>0.05</v>
      </c>
      <c r="I43" s="1">
        <v>4.287109375</v>
      </c>
      <c r="J43" s="6">
        <v>30</v>
      </c>
      <c r="K43" s="6">
        <v>50</v>
      </c>
      <c r="L43" s="7" t="s">
        <v>0</v>
      </c>
      <c r="M43" s="1">
        <f t="shared" si="12"/>
        <v>2.5000000000000001E-2</v>
      </c>
      <c r="N43" s="1">
        <f t="shared" si="13"/>
        <v>2.5000000000000001E-2</v>
      </c>
      <c r="O43" s="1">
        <f t="shared" si="14"/>
        <v>5.6823000000000006</v>
      </c>
      <c r="P43" s="1">
        <f t="shared" si="15"/>
        <v>0</v>
      </c>
      <c r="Q43" s="1">
        <f t="shared" si="16"/>
        <v>2.5000000000000001E-2</v>
      </c>
      <c r="R43" s="1">
        <f t="shared" si="17"/>
        <v>2.1973000000000007</v>
      </c>
      <c r="S43" s="1">
        <f t="shared" si="18"/>
        <v>1.4991458931133425E-2</v>
      </c>
      <c r="T43" s="1">
        <f t="shared" si="19"/>
        <v>1.0008541068866577E-2</v>
      </c>
      <c r="U43" s="1">
        <f t="shared" si="20"/>
        <v>0.40034164275466305</v>
      </c>
      <c r="V43" s="1">
        <f t="shared" si="21"/>
        <v>0.40034164275466305</v>
      </c>
      <c r="W43" s="1">
        <f t="shared" si="22"/>
        <v>0.40034164275466305</v>
      </c>
      <c r="X43" s="1">
        <v>8.1796346928670535E-3</v>
      </c>
      <c r="Y43" s="1">
        <f t="shared" si="23"/>
        <v>26.704648599827458</v>
      </c>
      <c r="AB43" s="6">
        <v>30.078125</v>
      </c>
      <c r="AC43" s="6">
        <v>199.90234375</v>
      </c>
    </row>
    <row r="44" spans="2:29" ht="12.75" customHeight="1" x14ac:dyDescent="0.2">
      <c r="B44" s="3" t="s">
        <v>111</v>
      </c>
      <c r="C44" s="4" t="s">
        <v>475</v>
      </c>
      <c r="D44" s="4">
        <v>2.4355208370252512E-3</v>
      </c>
      <c r="E44" s="5">
        <v>0.5</v>
      </c>
      <c r="F44" s="1">
        <v>0.05</v>
      </c>
      <c r="G44" s="5">
        <v>0.5</v>
      </c>
      <c r="H44" s="1">
        <v>0.05</v>
      </c>
      <c r="I44" s="1">
        <v>4.267578125</v>
      </c>
      <c r="J44" s="6">
        <v>30</v>
      </c>
      <c r="K44" s="6">
        <v>50</v>
      </c>
      <c r="L44" s="7" t="s">
        <v>0</v>
      </c>
      <c r="M44" s="1">
        <f t="shared" si="12"/>
        <v>2.5000000000000001E-2</v>
      </c>
      <c r="N44" s="1">
        <f t="shared" si="13"/>
        <v>2.5000000000000001E-2</v>
      </c>
      <c r="O44" s="1">
        <f t="shared" si="14"/>
        <v>5.6823000000000006</v>
      </c>
      <c r="P44" s="1">
        <f t="shared" si="15"/>
        <v>0</v>
      </c>
      <c r="Q44" s="1">
        <f t="shared" si="16"/>
        <v>2.5000000000000001E-2</v>
      </c>
      <c r="R44" s="1">
        <f t="shared" si="17"/>
        <v>2.1973000000000007</v>
      </c>
      <c r="S44" s="1">
        <f t="shared" si="18"/>
        <v>1.4851349533715922E-2</v>
      </c>
      <c r="T44" s="1">
        <f t="shared" si="19"/>
        <v>1.0148650466284079E-2</v>
      </c>
      <c r="U44" s="1">
        <f t="shared" si="20"/>
        <v>0.40594601865136315</v>
      </c>
      <c r="V44" s="1">
        <f t="shared" si="21"/>
        <v>0.40594601865136315</v>
      </c>
      <c r="W44" s="1">
        <f t="shared" si="22"/>
        <v>0.40594601865136315</v>
      </c>
      <c r="X44" s="1">
        <v>8.1796346928670535E-3</v>
      </c>
      <c r="Y44" s="1">
        <f t="shared" si="23"/>
        <v>27.333948186309524</v>
      </c>
      <c r="AB44" s="6">
        <v>30.078125</v>
      </c>
      <c r="AC44" s="6">
        <v>199.90234375</v>
      </c>
    </row>
    <row r="45" spans="2:29" ht="12.75" customHeight="1" x14ac:dyDescent="0.2">
      <c r="B45" s="3" t="s">
        <v>113</v>
      </c>
      <c r="C45" s="4" t="s">
        <v>476</v>
      </c>
      <c r="D45" s="4">
        <v>2.4891435168683529E-3</v>
      </c>
      <c r="E45" s="5">
        <v>0.5</v>
      </c>
      <c r="F45" s="1">
        <v>0.05</v>
      </c>
      <c r="G45" s="5">
        <v>0.5</v>
      </c>
      <c r="H45" s="1">
        <v>0.05</v>
      </c>
      <c r="I45" s="1">
        <v>4.248046875</v>
      </c>
      <c r="J45" s="6">
        <v>30</v>
      </c>
      <c r="K45" s="6">
        <v>50</v>
      </c>
      <c r="L45" s="7" t="s">
        <v>0</v>
      </c>
      <c r="M45" s="1">
        <f t="shared" si="12"/>
        <v>2.5000000000000001E-2</v>
      </c>
      <c r="N45" s="1">
        <f t="shared" si="13"/>
        <v>2.5000000000000001E-2</v>
      </c>
      <c r="O45" s="1">
        <f t="shared" si="14"/>
        <v>5.6823000000000006</v>
      </c>
      <c r="P45" s="1">
        <f t="shared" si="15"/>
        <v>0</v>
      </c>
      <c r="Q45" s="1">
        <f t="shared" si="16"/>
        <v>2.5000000000000001E-2</v>
      </c>
      <c r="R45" s="1">
        <f t="shared" si="17"/>
        <v>2.1973000000000007</v>
      </c>
      <c r="S45" s="1">
        <f t="shared" si="18"/>
        <v>1.4711240136298417E-2</v>
      </c>
      <c r="T45" s="1">
        <f t="shared" si="19"/>
        <v>1.0288759863701584E-2</v>
      </c>
      <c r="U45" s="1">
        <f t="shared" si="20"/>
        <v>0.41155039454806336</v>
      </c>
      <c r="V45" s="1">
        <f t="shared" si="21"/>
        <v>0.41155039454806336</v>
      </c>
      <c r="W45" s="1">
        <f t="shared" si="22"/>
        <v>0.41155039454806336</v>
      </c>
      <c r="X45" s="1">
        <v>8.1796346928670535E-3</v>
      </c>
      <c r="Y45" s="1">
        <f t="shared" si="23"/>
        <v>27.975234632504336</v>
      </c>
      <c r="AB45" s="6">
        <v>30.078125</v>
      </c>
      <c r="AC45" s="6">
        <v>199.90234375</v>
      </c>
    </row>
    <row r="46" spans="2:29" ht="12.75" customHeight="1" x14ac:dyDescent="0.2">
      <c r="B46" s="3" t="s">
        <v>115</v>
      </c>
      <c r="C46" s="4" t="s">
        <v>477</v>
      </c>
      <c r="D46" s="4">
        <v>2.5487268503638916E-3</v>
      </c>
      <c r="E46" s="5">
        <v>0.5</v>
      </c>
      <c r="F46" s="1">
        <v>0.05</v>
      </c>
      <c r="G46" s="5">
        <v>0.5</v>
      </c>
      <c r="H46" s="1">
        <v>0.05</v>
      </c>
      <c r="I46" s="1">
        <v>4.228515625</v>
      </c>
      <c r="J46" s="6">
        <v>30</v>
      </c>
      <c r="K46" s="6">
        <v>50</v>
      </c>
      <c r="L46" s="7" t="s">
        <v>0</v>
      </c>
      <c r="M46" s="1">
        <f t="shared" si="12"/>
        <v>2.5000000000000001E-2</v>
      </c>
      <c r="N46" s="1">
        <f t="shared" si="13"/>
        <v>2.5000000000000001E-2</v>
      </c>
      <c r="O46" s="1">
        <f t="shared" si="14"/>
        <v>5.6823000000000006</v>
      </c>
      <c r="P46" s="1">
        <f t="shared" si="15"/>
        <v>0</v>
      </c>
      <c r="Q46" s="1">
        <f t="shared" si="16"/>
        <v>2.5000000000000001E-2</v>
      </c>
      <c r="R46" s="1">
        <f t="shared" si="17"/>
        <v>2.1973000000000007</v>
      </c>
      <c r="S46" s="1">
        <f t="shared" si="18"/>
        <v>1.4571130738880915E-2</v>
      </c>
      <c r="T46" s="1">
        <f t="shared" si="19"/>
        <v>1.0428869261119087E-2</v>
      </c>
      <c r="U46" s="1">
        <f t="shared" si="20"/>
        <v>0.41715477044476346</v>
      </c>
      <c r="V46" s="1">
        <f t="shared" si="21"/>
        <v>0.41715477044476346</v>
      </c>
      <c r="W46" s="1">
        <f t="shared" si="22"/>
        <v>0.41715477044476346</v>
      </c>
      <c r="X46" s="1">
        <v>8.1796346928670535E-3</v>
      </c>
      <c r="Y46" s="1">
        <f t="shared" si="23"/>
        <v>28.628853719062956</v>
      </c>
      <c r="AB46" s="6">
        <v>29.98046875</v>
      </c>
      <c r="AC46" s="6">
        <v>199.90234375</v>
      </c>
    </row>
    <row r="47" spans="2:29" ht="12.75" customHeight="1" x14ac:dyDescent="0.2">
      <c r="B47" s="3" t="s">
        <v>117</v>
      </c>
      <c r="C47" s="4" t="s">
        <v>478</v>
      </c>
      <c r="D47" s="4">
        <v>2.6083101838594303E-3</v>
      </c>
      <c r="E47" s="5">
        <v>0.5</v>
      </c>
      <c r="F47" s="1">
        <v>0.05</v>
      </c>
      <c r="G47" s="5">
        <v>0.5</v>
      </c>
      <c r="H47" s="1">
        <v>0.05</v>
      </c>
      <c r="I47" s="1">
        <v>4.208984375</v>
      </c>
      <c r="J47" s="6">
        <v>30</v>
      </c>
      <c r="K47" s="6">
        <v>50</v>
      </c>
      <c r="L47" s="7" t="s">
        <v>0</v>
      </c>
      <c r="M47" s="1">
        <f t="shared" si="12"/>
        <v>2.5000000000000001E-2</v>
      </c>
      <c r="N47" s="1">
        <f t="shared" si="13"/>
        <v>2.5000000000000001E-2</v>
      </c>
      <c r="O47" s="1">
        <f t="shared" si="14"/>
        <v>5.6823000000000006</v>
      </c>
      <c r="P47" s="1">
        <f t="shared" si="15"/>
        <v>0</v>
      </c>
      <c r="Q47" s="1">
        <f t="shared" si="16"/>
        <v>2.5000000000000001E-2</v>
      </c>
      <c r="R47" s="1">
        <f t="shared" si="17"/>
        <v>2.1973000000000007</v>
      </c>
      <c r="S47" s="1">
        <f t="shared" si="18"/>
        <v>1.443102134146341E-2</v>
      </c>
      <c r="T47" s="1">
        <f t="shared" si="19"/>
        <v>1.0568978658536591E-2</v>
      </c>
      <c r="U47" s="1">
        <f t="shared" si="20"/>
        <v>0.42275914634146361</v>
      </c>
      <c r="V47" s="1">
        <f t="shared" si="21"/>
        <v>0.42275914634146361</v>
      </c>
      <c r="W47" s="1">
        <f t="shared" si="22"/>
        <v>0.42275914634146361</v>
      </c>
      <c r="X47" s="1">
        <v>8.1796346928670535E-3</v>
      </c>
      <c r="Y47" s="1">
        <f t="shared" si="23"/>
        <v>29.295164655240736</v>
      </c>
      <c r="AB47" s="6">
        <v>29.98046875</v>
      </c>
      <c r="AC47" s="6">
        <v>199.90234375</v>
      </c>
    </row>
    <row r="48" spans="2:29" ht="12.75" customHeight="1" x14ac:dyDescent="0.2">
      <c r="B48" s="3" t="s">
        <v>119</v>
      </c>
      <c r="C48" s="4" t="s">
        <v>479</v>
      </c>
      <c r="D48" s="4">
        <v>2.6678935173549689E-3</v>
      </c>
      <c r="E48" s="5">
        <v>0.5</v>
      </c>
      <c r="F48" s="1">
        <v>0.05</v>
      </c>
      <c r="G48" s="5">
        <v>0.5</v>
      </c>
      <c r="H48" s="1">
        <v>0.05</v>
      </c>
      <c r="I48" s="1">
        <v>4.189453125</v>
      </c>
      <c r="J48" s="6">
        <v>30</v>
      </c>
      <c r="K48" s="6">
        <v>50</v>
      </c>
      <c r="L48" s="7" t="s">
        <v>0</v>
      </c>
      <c r="M48" s="1">
        <f t="shared" si="12"/>
        <v>2.5000000000000001E-2</v>
      </c>
      <c r="N48" s="1">
        <f t="shared" si="13"/>
        <v>2.5000000000000001E-2</v>
      </c>
      <c r="O48" s="1">
        <f t="shared" si="14"/>
        <v>5.6823000000000006</v>
      </c>
      <c r="P48" s="1">
        <f t="shared" si="15"/>
        <v>0</v>
      </c>
      <c r="Q48" s="1">
        <f t="shared" si="16"/>
        <v>2.5000000000000001E-2</v>
      </c>
      <c r="R48" s="1">
        <f t="shared" si="17"/>
        <v>2.1973000000000007</v>
      </c>
      <c r="S48" s="1">
        <f t="shared" si="18"/>
        <v>1.4290911944045907E-2</v>
      </c>
      <c r="T48" s="1">
        <f t="shared" si="19"/>
        <v>1.0709088055954094E-2</v>
      </c>
      <c r="U48" s="1">
        <f t="shared" si="20"/>
        <v>0.42836352223816376</v>
      </c>
      <c r="V48" s="1">
        <f t="shared" si="21"/>
        <v>0.42836352223816376</v>
      </c>
      <c r="W48" s="1">
        <f t="shared" si="22"/>
        <v>0.42836352223816376</v>
      </c>
      <c r="X48" s="1">
        <v>8.1796346928670535E-3</v>
      </c>
      <c r="Y48" s="1">
        <f t="shared" si="23"/>
        <v>29.974540737173523</v>
      </c>
      <c r="AB48" s="6">
        <v>29.98046875</v>
      </c>
      <c r="AC48" s="6">
        <v>199.90234375</v>
      </c>
    </row>
    <row r="49" spans="2:29" ht="12.75" customHeight="1" x14ac:dyDescent="0.2">
      <c r="B49" s="3" t="s">
        <v>121</v>
      </c>
      <c r="C49" s="4" t="s">
        <v>480</v>
      </c>
      <c r="D49" s="4">
        <v>2.7215277805225924E-3</v>
      </c>
      <c r="E49" s="5">
        <v>0.5</v>
      </c>
      <c r="F49" s="1">
        <v>0.05</v>
      </c>
      <c r="G49" s="5">
        <v>0.5</v>
      </c>
      <c r="H49" s="1">
        <v>0.05</v>
      </c>
      <c r="I49" s="1">
        <v>4.169921875</v>
      </c>
      <c r="J49" s="6">
        <v>30</v>
      </c>
      <c r="K49" s="6">
        <v>50</v>
      </c>
      <c r="L49" s="7" t="s">
        <v>0</v>
      </c>
      <c r="M49" s="1">
        <f t="shared" si="12"/>
        <v>2.5000000000000001E-2</v>
      </c>
      <c r="N49" s="1">
        <f t="shared" si="13"/>
        <v>2.5000000000000001E-2</v>
      </c>
      <c r="O49" s="1">
        <f t="shared" si="14"/>
        <v>5.6823000000000006</v>
      </c>
      <c r="P49" s="1">
        <f t="shared" si="15"/>
        <v>0</v>
      </c>
      <c r="Q49" s="1">
        <f t="shared" si="16"/>
        <v>2.5000000000000001E-2</v>
      </c>
      <c r="R49" s="1">
        <f t="shared" si="17"/>
        <v>2.1973000000000007</v>
      </c>
      <c r="S49" s="1">
        <f t="shared" si="18"/>
        <v>1.4150802546628403E-2</v>
      </c>
      <c r="T49" s="1">
        <f t="shared" si="19"/>
        <v>1.0849197453371599E-2</v>
      </c>
      <c r="U49" s="1">
        <f t="shared" si="20"/>
        <v>0.43396789813486392</v>
      </c>
      <c r="V49" s="1">
        <f t="shared" si="21"/>
        <v>0.43396789813486392</v>
      </c>
      <c r="W49" s="1">
        <f t="shared" si="22"/>
        <v>0.43396789813486392</v>
      </c>
      <c r="X49" s="1">
        <v>8.1796346928670535E-3</v>
      </c>
      <c r="Y49" s="1">
        <f t="shared" si="23"/>
        <v>30.66737004526022</v>
      </c>
      <c r="AB49" s="6">
        <v>29.98046875</v>
      </c>
      <c r="AC49" s="6">
        <v>199.90234375</v>
      </c>
    </row>
    <row r="50" spans="2:29" ht="12.75" customHeight="1" x14ac:dyDescent="0.2">
      <c r="B50" s="3" t="s">
        <v>123</v>
      </c>
      <c r="C50" s="4" t="s">
        <v>481</v>
      </c>
      <c r="D50" s="4">
        <v>2.781111114018131E-3</v>
      </c>
      <c r="E50" s="5">
        <v>0.5</v>
      </c>
      <c r="F50" s="1">
        <v>0.05</v>
      </c>
      <c r="G50" s="5">
        <v>0.5</v>
      </c>
      <c r="H50" s="1">
        <v>0.05</v>
      </c>
      <c r="I50" s="1">
        <v>4.150390625</v>
      </c>
      <c r="J50" s="6">
        <v>30</v>
      </c>
      <c r="K50" s="6">
        <v>50</v>
      </c>
      <c r="L50" s="7" t="s">
        <v>0</v>
      </c>
      <c r="M50" s="1">
        <f t="shared" si="12"/>
        <v>2.5000000000000001E-2</v>
      </c>
      <c r="N50" s="1">
        <f t="shared" si="13"/>
        <v>2.5000000000000001E-2</v>
      </c>
      <c r="O50" s="1">
        <f t="shared" si="14"/>
        <v>5.6823000000000006</v>
      </c>
      <c r="P50" s="1">
        <f t="shared" si="15"/>
        <v>0</v>
      </c>
      <c r="Q50" s="1">
        <f t="shared" si="16"/>
        <v>2.5000000000000001E-2</v>
      </c>
      <c r="R50" s="1">
        <f t="shared" si="17"/>
        <v>2.1973000000000007</v>
      </c>
      <c r="S50" s="1">
        <f t="shared" si="18"/>
        <v>1.40106931492109E-2</v>
      </c>
      <c r="T50" s="1">
        <f t="shared" si="19"/>
        <v>1.0989306850789101E-2</v>
      </c>
      <c r="U50" s="1">
        <f t="shared" si="20"/>
        <v>0.43957227403156401</v>
      </c>
      <c r="V50" s="1">
        <f t="shared" si="21"/>
        <v>0.43957227403156401</v>
      </c>
      <c r="W50" s="1">
        <f t="shared" si="22"/>
        <v>0.43957227403156401</v>
      </c>
      <c r="X50" s="1">
        <v>8.1796346928670535E-3</v>
      </c>
      <c r="Y50" s="1">
        <f t="shared" si="23"/>
        <v>31.374056183388848</v>
      </c>
      <c r="AB50" s="6">
        <v>29.98046875</v>
      </c>
      <c r="AC50" s="6">
        <v>199.90234375</v>
      </c>
    </row>
    <row r="51" spans="2:29" ht="12.75" customHeight="1" x14ac:dyDescent="0.2">
      <c r="B51" s="3" t="s">
        <v>125</v>
      </c>
      <c r="C51" s="4" t="s">
        <v>482</v>
      </c>
      <c r="D51" s="4">
        <v>2.8406944475136697E-3</v>
      </c>
      <c r="E51" s="5">
        <v>0.5</v>
      </c>
      <c r="F51" s="1">
        <v>0.05</v>
      </c>
      <c r="G51" s="5">
        <v>0.5</v>
      </c>
      <c r="H51" s="1">
        <v>0.05</v>
      </c>
      <c r="I51" s="1">
        <v>4.130859375</v>
      </c>
      <c r="J51" s="6">
        <v>30</v>
      </c>
      <c r="K51" s="6">
        <v>50</v>
      </c>
      <c r="L51" s="7" t="s">
        <v>0</v>
      </c>
      <c r="M51" s="1">
        <f t="shared" si="12"/>
        <v>2.5000000000000001E-2</v>
      </c>
      <c r="N51" s="1">
        <f t="shared" si="13"/>
        <v>2.5000000000000001E-2</v>
      </c>
      <c r="O51" s="1">
        <f t="shared" si="14"/>
        <v>5.6823000000000006</v>
      </c>
      <c r="P51" s="1">
        <f t="shared" si="15"/>
        <v>0</v>
      </c>
      <c r="Q51" s="1">
        <f t="shared" si="16"/>
        <v>2.5000000000000001E-2</v>
      </c>
      <c r="R51" s="1">
        <f t="shared" si="17"/>
        <v>2.1973000000000007</v>
      </c>
      <c r="S51" s="1">
        <f t="shared" si="18"/>
        <v>1.3870583751793397E-2</v>
      </c>
      <c r="T51" s="1">
        <f t="shared" si="19"/>
        <v>1.1129416248206604E-2</v>
      </c>
      <c r="U51" s="1">
        <f t="shared" si="20"/>
        <v>0.44517664992826417</v>
      </c>
      <c r="V51" s="1">
        <f t="shared" si="21"/>
        <v>0.44517664992826417</v>
      </c>
      <c r="W51" s="1">
        <f t="shared" si="22"/>
        <v>0.44517664992826417</v>
      </c>
      <c r="X51" s="1">
        <v>8.1796346928670535E-3</v>
      </c>
      <c r="Y51" s="1">
        <f t="shared" si="23"/>
        <v>32.095019062965179</v>
      </c>
      <c r="AB51" s="6">
        <v>29.98046875</v>
      </c>
      <c r="AC51" s="6">
        <v>199.90234375</v>
      </c>
    </row>
    <row r="52" spans="2:29" ht="12.75" customHeight="1" x14ac:dyDescent="0.2">
      <c r="B52" s="3" t="s">
        <v>127</v>
      </c>
      <c r="C52" s="4" t="s">
        <v>483</v>
      </c>
      <c r="D52" s="4">
        <v>2.894317134632729E-3</v>
      </c>
      <c r="E52" s="5">
        <v>0.5</v>
      </c>
      <c r="F52" s="1">
        <v>0.05</v>
      </c>
      <c r="G52" s="5">
        <v>0.5</v>
      </c>
      <c r="H52" s="1">
        <v>0.05</v>
      </c>
      <c r="I52" s="1">
        <v>4.12109375</v>
      </c>
      <c r="J52" s="6">
        <v>30</v>
      </c>
      <c r="K52" s="6">
        <v>50</v>
      </c>
      <c r="L52" s="7" t="s">
        <v>0</v>
      </c>
      <c r="M52" s="1">
        <f t="shared" si="12"/>
        <v>2.5000000000000001E-2</v>
      </c>
      <c r="N52" s="1">
        <f t="shared" si="13"/>
        <v>2.5000000000000001E-2</v>
      </c>
      <c r="O52" s="1">
        <f t="shared" si="14"/>
        <v>5.6823000000000006</v>
      </c>
      <c r="P52" s="1">
        <f t="shared" si="15"/>
        <v>0</v>
      </c>
      <c r="Q52" s="1">
        <f t="shared" si="16"/>
        <v>2.5000000000000001E-2</v>
      </c>
      <c r="R52" s="1">
        <f t="shared" si="17"/>
        <v>2.1973000000000007</v>
      </c>
      <c r="S52" s="1">
        <f t="shared" si="18"/>
        <v>1.3800529053084645E-2</v>
      </c>
      <c r="T52" s="1">
        <f t="shared" si="19"/>
        <v>1.1199470946915356E-2</v>
      </c>
      <c r="U52" s="1">
        <f t="shared" si="20"/>
        <v>0.44797883787661424</v>
      </c>
      <c r="V52" s="1">
        <f t="shared" si="21"/>
        <v>0.44797883787661424</v>
      </c>
      <c r="W52" s="1">
        <f t="shared" si="22"/>
        <v>0.44797883787661424</v>
      </c>
      <c r="X52" s="1">
        <v>8.1796346928670535E-3</v>
      </c>
      <c r="Y52" s="1">
        <f t="shared" si="23"/>
        <v>32.460990165915675</v>
      </c>
      <c r="AB52" s="6">
        <v>29.98046875</v>
      </c>
      <c r="AC52" s="6">
        <v>199.90234375</v>
      </c>
    </row>
    <row r="53" spans="2:29" ht="12.75" customHeight="1" x14ac:dyDescent="0.2">
      <c r="B53" s="3" t="s">
        <v>129</v>
      </c>
      <c r="C53" s="4" t="s">
        <v>484</v>
      </c>
      <c r="D53" s="4">
        <v>2.9535416688304394E-3</v>
      </c>
      <c r="E53" s="5">
        <v>0.5</v>
      </c>
      <c r="F53" s="1">
        <v>0.05</v>
      </c>
      <c r="G53" s="5">
        <v>0.5</v>
      </c>
      <c r="H53" s="1">
        <v>0.05</v>
      </c>
      <c r="I53" s="1">
        <v>4.1015625</v>
      </c>
      <c r="J53" s="6">
        <v>30</v>
      </c>
      <c r="K53" s="6">
        <v>50</v>
      </c>
      <c r="L53" s="7" t="s">
        <v>0</v>
      </c>
      <c r="M53" s="1">
        <f t="shared" si="12"/>
        <v>2.5000000000000001E-2</v>
      </c>
      <c r="N53" s="1">
        <f t="shared" si="13"/>
        <v>2.5000000000000001E-2</v>
      </c>
      <c r="O53" s="1">
        <f t="shared" si="14"/>
        <v>5.6823000000000006</v>
      </c>
      <c r="P53" s="1">
        <f t="shared" si="15"/>
        <v>0</v>
      </c>
      <c r="Q53" s="1">
        <f t="shared" si="16"/>
        <v>2.5000000000000001E-2</v>
      </c>
      <c r="R53" s="1">
        <f t="shared" si="17"/>
        <v>2.1973000000000007</v>
      </c>
      <c r="S53" s="1">
        <f t="shared" si="18"/>
        <v>1.366041965566714E-2</v>
      </c>
      <c r="T53" s="1">
        <f t="shared" si="19"/>
        <v>1.1339580344332861E-2</v>
      </c>
      <c r="U53" s="1">
        <f t="shared" si="20"/>
        <v>0.4535832137733144</v>
      </c>
      <c r="V53" s="1">
        <f t="shared" si="21"/>
        <v>0.4535832137733144</v>
      </c>
      <c r="W53" s="1">
        <f t="shared" si="22"/>
        <v>0.4535832137733144</v>
      </c>
      <c r="X53" s="1">
        <v>8.1796346928670535E-3</v>
      </c>
      <c r="Y53" s="1">
        <f t="shared" si="23"/>
        <v>33.20419322441105</v>
      </c>
      <c r="AB53" s="6">
        <v>29.98046875</v>
      </c>
      <c r="AC53" s="6">
        <v>199.90234375</v>
      </c>
    </row>
    <row r="54" spans="2:29" ht="12.75" customHeight="1" x14ac:dyDescent="0.2">
      <c r="B54" s="3" t="s">
        <v>131</v>
      </c>
      <c r="C54" s="4" t="s">
        <v>485</v>
      </c>
      <c r="D54" s="4">
        <v>3.0123958349577151E-3</v>
      </c>
      <c r="E54" s="5">
        <v>0.5</v>
      </c>
      <c r="F54" s="1">
        <v>0.05</v>
      </c>
      <c r="G54" s="5">
        <v>0.5</v>
      </c>
      <c r="H54" s="1">
        <v>0.05</v>
      </c>
      <c r="I54" s="1">
        <v>4.08203125</v>
      </c>
      <c r="J54" s="6">
        <v>30</v>
      </c>
      <c r="K54" s="6">
        <v>50</v>
      </c>
      <c r="L54" s="7" t="s">
        <v>0</v>
      </c>
      <c r="M54" s="1">
        <f t="shared" si="12"/>
        <v>2.5000000000000001E-2</v>
      </c>
      <c r="N54" s="1">
        <f t="shared" si="13"/>
        <v>2.5000000000000001E-2</v>
      </c>
      <c r="O54" s="1">
        <f t="shared" si="14"/>
        <v>5.6823000000000006</v>
      </c>
      <c r="P54" s="1">
        <f t="shared" si="15"/>
        <v>0</v>
      </c>
      <c r="Q54" s="1">
        <f t="shared" si="16"/>
        <v>2.5000000000000001E-2</v>
      </c>
      <c r="R54" s="1">
        <f t="shared" si="17"/>
        <v>2.1973000000000007</v>
      </c>
      <c r="S54" s="1">
        <f t="shared" si="18"/>
        <v>1.3520310258249638E-2</v>
      </c>
      <c r="T54" s="1">
        <f t="shared" si="19"/>
        <v>1.1479689741750364E-2</v>
      </c>
      <c r="U54" s="1">
        <f t="shared" si="20"/>
        <v>0.45918758967001455</v>
      </c>
      <c r="V54" s="1">
        <f t="shared" si="21"/>
        <v>0.45918758967001455</v>
      </c>
      <c r="W54" s="1">
        <f t="shared" si="22"/>
        <v>0.45918758967001455</v>
      </c>
      <c r="X54" s="1">
        <v>8.1796346928670535E-3</v>
      </c>
      <c r="Y54" s="1">
        <f t="shared" si="23"/>
        <v>33.962799736036658</v>
      </c>
      <c r="AB54" s="6">
        <v>29.98046875</v>
      </c>
      <c r="AC54" s="6">
        <v>199.90234375</v>
      </c>
    </row>
    <row r="55" spans="2:29" ht="12.75" customHeight="1" x14ac:dyDescent="0.2">
      <c r="B55" s="3" t="s">
        <v>133</v>
      </c>
      <c r="C55" s="4" t="s">
        <v>486</v>
      </c>
      <c r="D55" s="4">
        <v>3.0710763894603588E-3</v>
      </c>
      <c r="E55" s="5">
        <v>0.5</v>
      </c>
      <c r="F55" s="1">
        <v>0.05</v>
      </c>
      <c r="G55" s="5">
        <v>0.5</v>
      </c>
      <c r="H55" s="1">
        <v>0.05</v>
      </c>
      <c r="I55" s="1">
        <v>4.0625</v>
      </c>
      <c r="J55" s="6">
        <v>30</v>
      </c>
      <c r="K55" s="6">
        <v>50</v>
      </c>
      <c r="L55" s="7" t="s">
        <v>0</v>
      </c>
      <c r="M55" s="1">
        <f t="shared" si="12"/>
        <v>2.5000000000000001E-2</v>
      </c>
      <c r="N55" s="1">
        <f t="shared" si="13"/>
        <v>2.5000000000000001E-2</v>
      </c>
      <c r="O55" s="1">
        <f t="shared" si="14"/>
        <v>5.6823000000000006</v>
      </c>
      <c r="P55" s="1">
        <f t="shared" si="15"/>
        <v>0</v>
      </c>
      <c r="Q55" s="1">
        <f t="shared" si="16"/>
        <v>2.5000000000000001E-2</v>
      </c>
      <c r="R55" s="1">
        <f t="shared" si="17"/>
        <v>2.1973000000000007</v>
      </c>
      <c r="S55" s="1">
        <f t="shared" si="18"/>
        <v>1.3380200860832133E-2</v>
      </c>
      <c r="T55" s="1">
        <f t="shared" si="19"/>
        <v>1.1619799139167868E-2</v>
      </c>
      <c r="U55" s="1">
        <f t="shared" si="20"/>
        <v>0.4647919655667147</v>
      </c>
      <c r="V55" s="1">
        <f t="shared" si="21"/>
        <v>0.4647919655667147</v>
      </c>
      <c r="W55" s="1">
        <f t="shared" si="22"/>
        <v>0.4647919655667147</v>
      </c>
      <c r="X55" s="1">
        <v>8.1796346928670535E-3</v>
      </c>
      <c r="Y55" s="1">
        <f t="shared" si="23"/>
        <v>34.737293587819032</v>
      </c>
      <c r="AB55" s="6">
        <v>29.98046875</v>
      </c>
      <c r="AC55" s="6">
        <v>199.90234375</v>
      </c>
    </row>
    <row r="56" spans="2:29" ht="12.75" customHeight="1" x14ac:dyDescent="0.2">
      <c r="B56" s="3" t="s">
        <v>135</v>
      </c>
      <c r="C56" s="4" t="s">
        <v>487</v>
      </c>
      <c r="D56" s="4">
        <v>3.1297569439630024E-3</v>
      </c>
      <c r="E56" s="5">
        <v>0.5</v>
      </c>
      <c r="F56" s="1">
        <v>0.05</v>
      </c>
      <c r="G56" s="5">
        <v>0.5</v>
      </c>
      <c r="H56" s="1">
        <v>0.05</v>
      </c>
      <c r="I56" s="1">
        <v>4.04296875</v>
      </c>
      <c r="J56" s="6">
        <v>30</v>
      </c>
      <c r="K56" s="6">
        <v>50</v>
      </c>
      <c r="L56" s="7" t="s">
        <v>0</v>
      </c>
      <c r="M56" s="1">
        <f t="shared" si="12"/>
        <v>2.5000000000000001E-2</v>
      </c>
      <c r="N56" s="1">
        <f t="shared" si="13"/>
        <v>2.5000000000000001E-2</v>
      </c>
      <c r="O56" s="1">
        <f t="shared" si="14"/>
        <v>5.6823000000000006</v>
      </c>
      <c r="P56" s="1">
        <f t="shared" si="15"/>
        <v>0</v>
      </c>
      <c r="Q56" s="1">
        <f t="shared" si="16"/>
        <v>2.5000000000000001E-2</v>
      </c>
      <c r="R56" s="1">
        <f t="shared" si="17"/>
        <v>2.1973000000000007</v>
      </c>
      <c r="S56" s="1">
        <f t="shared" si="18"/>
        <v>1.324009146341463E-2</v>
      </c>
      <c r="T56" s="1">
        <f t="shared" si="19"/>
        <v>1.1759908536585371E-2</v>
      </c>
      <c r="U56" s="1">
        <f t="shared" si="20"/>
        <v>0.4703963414634148</v>
      </c>
      <c r="V56" s="1">
        <f t="shared" si="21"/>
        <v>0.4703963414634148</v>
      </c>
      <c r="W56" s="1">
        <f t="shared" si="22"/>
        <v>0.4703963414634148</v>
      </c>
      <c r="X56" s="1">
        <v>8.1796346928670535E-3</v>
      </c>
      <c r="Y56" s="1">
        <f t="shared" si="23"/>
        <v>35.528179149156664</v>
      </c>
      <c r="AB56" s="6">
        <v>29.98046875</v>
      </c>
      <c r="AC56" s="6">
        <v>199.90234375</v>
      </c>
    </row>
    <row r="57" spans="2:29" ht="12.75" customHeight="1" x14ac:dyDescent="0.2">
      <c r="B57" s="3" t="s">
        <v>137</v>
      </c>
      <c r="C57" s="4" t="s">
        <v>488</v>
      </c>
      <c r="D57" s="4">
        <v>3.1884374984656461E-3</v>
      </c>
      <c r="E57" s="5">
        <v>0.5</v>
      </c>
      <c r="F57" s="1">
        <v>0.05</v>
      </c>
      <c r="G57" s="5">
        <v>0.5</v>
      </c>
      <c r="H57" s="1">
        <v>0.05</v>
      </c>
      <c r="I57" s="1">
        <v>4.033203125</v>
      </c>
      <c r="J57" s="6">
        <v>30</v>
      </c>
      <c r="K57" s="6">
        <v>50</v>
      </c>
      <c r="L57" s="7" t="s">
        <v>0</v>
      </c>
      <c r="M57" s="1">
        <f t="shared" si="12"/>
        <v>2.5000000000000001E-2</v>
      </c>
      <c r="N57" s="1">
        <f t="shared" si="13"/>
        <v>2.5000000000000001E-2</v>
      </c>
      <c r="O57" s="1">
        <f t="shared" si="14"/>
        <v>5.6823000000000006</v>
      </c>
      <c r="P57" s="1">
        <f t="shared" si="15"/>
        <v>0</v>
      </c>
      <c r="Q57" s="1">
        <f t="shared" si="16"/>
        <v>2.5000000000000001E-2</v>
      </c>
      <c r="R57" s="1">
        <f t="shared" si="17"/>
        <v>2.1973000000000007</v>
      </c>
      <c r="S57" s="1">
        <f t="shared" si="18"/>
        <v>1.3170036764705878E-2</v>
      </c>
      <c r="T57" s="1">
        <f t="shared" si="19"/>
        <v>1.1829963235294123E-2</v>
      </c>
      <c r="U57" s="1">
        <f t="shared" si="20"/>
        <v>0.47319852941176493</v>
      </c>
      <c r="V57" s="1">
        <f t="shared" si="21"/>
        <v>0.47319852941176493</v>
      </c>
      <c r="W57" s="1">
        <f t="shared" si="22"/>
        <v>0.47319852941176493</v>
      </c>
      <c r="X57" s="1">
        <v>8.1796346928670535E-3</v>
      </c>
      <c r="Y57" s="1">
        <f t="shared" si="23"/>
        <v>35.929932305115528</v>
      </c>
      <c r="AB57" s="6">
        <v>29.98046875</v>
      </c>
      <c r="AC57" s="6">
        <v>199.90234375</v>
      </c>
    </row>
    <row r="58" spans="2:29" ht="12.75" customHeight="1" x14ac:dyDescent="0.2">
      <c r="B58" s="3" t="s">
        <v>139</v>
      </c>
      <c r="C58" s="4" t="s">
        <v>489</v>
      </c>
      <c r="D58" s="4">
        <v>3.2415277819382027E-3</v>
      </c>
      <c r="E58" s="5">
        <v>0.5</v>
      </c>
      <c r="F58" s="1">
        <v>0.05</v>
      </c>
      <c r="G58" s="5">
        <v>0.5</v>
      </c>
      <c r="H58" s="1">
        <v>0.05</v>
      </c>
      <c r="I58" s="1">
        <v>4.013671875</v>
      </c>
      <c r="J58" s="6">
        <v>30</v>
      </c>
      <c r="K58" s="6">
        <v>50</v>
      </c>
      <c r="L58" s="7" t="s">
        <v>0</v>
      </c>
      <c r="M58" s="1">
        <f t="shared" si="12"/>
        <v>2.5000000000000001E-2</v>
      </c>
      <c r="N58" s="1">
        <f t="shared" si="13"/>
        <v>2.5000000000000001E-2</v>
      </c>
      <c r="O58" s="1">
        <f t="shared" si="14"/>
        <v>5.6823000000000006</v>
      </c>
      <c r="P58" s="1">
        <f t="shared" si="15"/>
        <v>0</v>
      </c>
      <c r="Q58" s="1">
        <f t="shared" si="16"/>
        <v>2.5000000000000001E-2</v>
      </c>
      <c r="R58" s="1">
        <f t="shared" si="17"/>
        <v>2.1973000000000007</v>
      </c>
      <c r="S58" s="1">
        <f t="shared" si="18"/>
        <v>1.3029927367288375E-2</v>
      </c>
      <c r="T58" s="1">
        <f t="shared" si="19"/>
        <v>1.1970072632711626E-2</v>
      </c>
      <c r="U58" s="1">
        <f t="shared" si="20"/>
        <v>0.47880290530846503</v>
      </c>
      <c r="V58" s="1">
        <f t="shared" si="21"/>
        <v>0.47880290530846503</v>
      </c>
      <c r="W58" s="1">
        <f t="shared" si="22"/>
        <v>0.47880290530846503</v>
      </c>
      <c r="X58" s="1">
        <v>8.1796346928670535E-3</v>
      </c>
      <c r="Y58" s="1">
        <f t="shared" si="23"/>
        <v>36.746398641522703</v>
      </c>
      <c r="AB58" s="6">
        <v>29.98046875</v>
      </c>
      <c r="AC58" s="6">
        <v>199.90234375</v>
      </c>
    </row>
    <row r="59" spans="2:29" ht="12.75" customHeight="1" x14ac:dyDescent="0.2">
      <c r="B59" s="3" t="s">
        <v>141</v>
      </c>
      <c r="C59" s="4" t="s">
        <v>490</v>
      </c>
      <c r="D59" s="4">
        <v>3.3011111154337414E-3</v>
      </c>
      <c r="E59" s="5">
        <v>0.5</v>
      </c>
      <c r="F59" s="1">
        <v>0.05</v>
      </c>
      <c r="G59" s="5">
        <v>0.5</v>
      </c>
      <c r="H59" s="1">
        <v>0.05</v>
      </c>
      <c r="I59" s="1">
        <v>4.00390625</v>
      </c>
      <c r="J59" s="6">
        <v>30</v>
      </c>
      <c r="K59" s="6">
        <v>50</v>
      </c>
      <c r="L59" s="7" t="s">
        <v>0</v>
      </c>
      <c r="M59" s="1">
        <f t="shared" si="12"/>
        <v>2.5000000000000001E-2</v>
      </c>
      <c r="N59" s="1">
        <f t="shared" si="13"/>
        <v>2.5000000000000001E-2</v>
      </c>
      <c r="O59" s="1">
        <f t="shared" si="14"/>
        <v>5.6823000000000006</v>
      </c>
      <c r="P59" s="1">
        <f t="shared" si="15"/>
        <v>0</v>
      </c>
      <c r="Q59" s="1">
        <f t="shared" si="16"/>
        <v>2.5000000000000001E-2</v>
      </c>
      <c r="R59" s="1">
        <f t="shared" si="17"/>
        <v>2.1973000000000007</v>
      </c>
      <c r="S59" s="1">
        <f t="shared" si="18"/>
        <v>1.2959872668579623E-2</v>
      </c>
      <c r="T59" s="1">
        <f t="shared" si="19"/>
        <v>1.2040127331420378E-2</v>
      </c>
      <c r="U59" s="1">
        <f t="shared" si="20"/>
        <v>0.48160509325681511</v>
      </c>
      <c r="V59" s="1">
        <f t="shared" si="21"/>
        <v>0.48160509325681511</v>
      </c>
      <c r="W59" s="1">
        <f t="shared" si="22"/>
        <v>0.48160509325681511</v>
      </c>
      <c r="X59" s="1">
        <v>8.1796346928670535E-3</v>
      </c>
      <c r="Y59" s="1">
        <f t="shared" si="23"/>
        <v>37.16125193300978</v>
      </c>
      <c r="AB59" s="6">
        <v>29.98046875</v>
      </c>
      <c r="AC59" s="6">
        <v>199.90234375</v>
      </c>
    </row>
    <row r="60" spans="2:29" ht="12.75" customHeight="1" x14ac:dyDescent="0.2">
      <c r="B60" s="3" t="s">
        <v>143</v>
      </c>
      <c r="C60" s="4" t="s">
        <v>491</v>
      </c>
      <c r="D60" s="4">
        <v>3.36069444892928E-3</v>
      </c>
      <c r="E60" s="5">
        <v>0.5</v>
      </c>
      <c r="F60" s="1">
        <v>0.05</v>
      </c>
      <c r="G60" s="5">
        <v>0.5</v>
      </c>
      <c r="H60" s="1">
        <v>0.05</v>
      </c>
      <c r="I60" s="1">
        <v>3.984375</v>
      </c>
      <c r="J60" s="6">
        <v>30</v>
      </c>
      <c r="K60" s="6">
        <v>50</v>
      </c>
      <c r="L60" s="7" t="s">
        <v>0</v>
      </c>
      <c r="M60" s="1">
        <f t="shared" si="12"/>
        <v>2.5000000000000001E-2</v>
      </c>
      <c r="N60" s="1">
        <f t="shared" si="13"/>
        <v>2.5000000000000001E-2</v>
      </c>
      <c r="O60" s="1">
        <f t="shared" si="14"/>
        <v>5.6823000000000006</v>
      </c>
      <c r="P60" s="1">
        <f t="shared" si="15"/>
        <v>0</v>
      </c>
      <c r="Q60" s="1">
        <f t="shared" si="16"/>
        <v>2.5000000000000001E-2</v>
      </c>
      <c r="R60" s="1">
        <f t="shared" si="17"/>
        <v>2.1973000000000007</v>
      </c>
      <c r="S60" s="1">
        <f t="shared" si="18"/>
        <v>1.281976327116212E-2</v>
      </c>
      <c r="T60" s="1">
        <f t="shared" si="19"/>
        <v>1.2180236728837881E-2</v>
      </c>
      <c r="U60" s="1">
        <f t="shared" si="20"/>
        <v>0.48720946915351521</v>
      </c>
      <c r="V60" s="1">
        <f t="shared" si="21"/>
        <v>0.48720946915351521</v>
      </c>
      <c r="W60" s="1">
        <f t="shared" si="22"/>
        <v>0.48720946915351521</v>
      </c>
      <c r="X60" s="1">
        <v>8.1796346928670535E-3</v>
      </c>
      <c r="Y60" s="1">
        <f t="shared" si="23"/>
        <v>38.004560524880063</v>
      </c>
      <c r="AB60" s="6">
        <v>29.98046875</v>
      </c>
      <c r="AC60" s="6">
        <v>199.90234375</v>
      </c>
    </row>
    <row r="61" spans="2:29" ht="12.75" customHeight="1" x14ac:dyDescent="0.2">
      <c r="B61" s="3" t="s">
        <v>145</v>
      </c>
      <c r="C61" s="4" t="s">
        <v>492</v>
      </c>
      <c r="D61" s="4">
        <v>3.4202777824248187E-3</v>
      </c>
      <c r="E61" s="5">
        <v>0.5</v>
      </c>
      <c r="F61" s="1">
        <v>0.05</v>
      </c>
      <c r="G61" s="5">
        <v>0.5</v>
      </c>
      <c r="H61" s="1">
        <v>0.05</v>
      </c>
      <c r="I61" s="1">
        <v>3.96484375</v>
      </c>
      <c r="J61" s="6">
        <v>30</v>
      </c>
      <c r="K61" s="6">
        <v>50</v>
      </c>
      <c r="L61" s="7" t="s">
        <v>0</v>
      </c>
      <c r="M61" s="1">
        <f t="shared" si="12"/>
        <v>2.5000000000000001E-2</v>
      </c>
      <c r="N61" s="1">
        <f t="shared" si="13"/>
        <v>2.5000000000000001E-2</v>
      </c>
      <c r="O61" s="1">
        <f t="shared" si="14"/>
        <v>5.6823000000000006</v>
      </c>
      <c r="P61" s="1">
        <f t="shared" si="15"/>
        <v>0</v>
      </c>
      <c r="Q61" s="1">
        <f t="shared" si="16"/>
        <v>2.5000000000000001E-2</v>
      </c>
      <c r="R61" s="1">
        <f t="shared" si="17"/>
        <v>2.1973000000000007</v>
      </c>
      <c r="S61" s="1">
        <f t="shared" si="18"/>
        <v>1.2679653873744616E-2</v>
      </c>
      <c r="T61" s="1">
        <f t="shared" si="19"/>
        <v>1.2320346126255386E-2</v>
      </c>
      <c r="U61" s="1">
        <f t="shared" si="20"/>
        <v>0.49281384505021542</v>
      </c>
      <c r="V61" s="1">
        <f t="shared" si="21"/>
        <v>0.49281384505021542</v>
      </c>
      <c r="W61" s="1">
        <f t="shared" si="22"/>
        <v>0.49281384505021542</v>
      </c>
      <c r="X61" s="1">
        <v>8.1796346928670535E-3</v>
      </c>
      <c r="Y61" s="1">
        <f t="shared" si="23"/>
        <v>38.866506133157976</v>
      </c>
      <c r="AB61" s="6">
        <v>29.98046875</v>
      </c>
      <c r="AC61" s="6">
        <v>199.90234375</v>
      </c>
    </row>
    <row r="62" spans="2:29" ht="12.75" customHeight="1" x14ac:dyDescent="0.2">
      <c r="B62" s="3" t="s">
        <v>147</v>
      </c>
      <c r="C62" s="4" t="s">
        <v>493</v>
      </c>
      <c r="D62" s="4">
        <v>3.4739004622679204E-3</v>
      </c>
      <c r="E62" s="5">
        <v>0.5</v>
      </c>
      <c r="F62" s="1">
        <v>0.05</v>
      </c>
      <c r="G62" s="5">
        <v>0.5</v>
      </c>
      <c r="H62" s="1">
        <v>0.05</v>
      </c>
      <c r="I62" s="1">
        <v>3.955078125</v>
      </c>
      <c r="J62" s="6">
        <v>30</v>
      </c>
      <c r="K62" s="6">
        <v>50</v>
      </c>
      <c r="L62" s="7" t="s">
        <v>0</v>
      </c>
      <c r="M62" s="1">
        <f t="shared" si="12"/>
        <v>2.5000000000000001E-2</v>
      </c>
      <c r="N62" s="1">
        <f t="shared" si="13"/>
        <v>2.5000000000000001E-2</v>
      </c>
      <c r="O62" s="1">
        <f t="shared" si="14"/>
        <v>5.6823000000000006</v>
      </c>
      <c r="P62" s="1">
        <f t="shared" si="15"/>
        <v>0</v>
      </c>
      <c r="Q62" s="1">
        <f t="shared" si="16"/>
        <v>2.5000000000000001E-2</v>
      </c>
      <c r="R62" s="1">
        <f t="shared" si="17"/>
        <v>2.1973000000000007</v>
      </c>
      <c r="S62" s="1">
        <f t="shared" si="18"/>
        <v>1.2609599175035863E-2</v>
      </c>
      <c r="T62" s="1">
        <f t="shared" si="19"/>
        <v>1.2390400824964138E-2</v>
      </c>
      <c r="U62" s="1">
        <f t="shared" si="20"/>
        <v>0.49561603299856549</v>
      </c>
      <c r="V62" s="1">
        <f t="shared" si="21"/>
        <v>0.49561603299856549</v>
      </c>
      <c r="W62" s="1">
        <f t="shared" si="22"/>
        <v>0.49561603299856549</v>
      </c>
      <c r="X62" s="1">
        <v>8.1796346928670535E-3</v>
      </c>
      <c r="Y62" s="1">
        <f t="shared" si="23"/>
        <v>39.304661957833872</v>
      </c>
      <c r="AB62" s="6">
        <v>29.98046875</v>
      </c>
      <c r="AC62" s="6">
        <v>199.90234375</v>
      </c>
    </row>
    <row r="63" spans="2:29" ht="12.75" customHeight="1" x14ac:dyDescent="0.2">
      <c r="B63" s="3" t="s">
        <v>149</v>
      </c>
      <c r="C63" s="4" t="s">
        <v>494</v>
      </c>
      <c r="D63" s="4">
        <v>3.5334837957634591E-3</v>
      </c>
      <c r="E63" s="5">
        <v>0.5</v>
      </c>
      <c r="F63" s="1">
        <v>0.05</v>
      </c>
      <c r="G63" s="5">
        <v>0.5</v>
      </c>
      <c r="H63" s="1">
        <v>0.05</v>
      </c>
      <c r="I63" s="1">
        <v>3.935546875</v>
      </c>
      <c r="J63" s="6">
        <v>30</v>
      </c>
      <c r="K63" s="6">
        <v>50</v>
      </c>
      <c r="L63" s="7" t="s">
        <v>0</v>
      </c>
      <c r="M63" s="1">
        <f t="shared" si="12"/>
        <v>2.5000000000000001E-2</v>
      </c>
      <c r="N63" s="1">
        <f t="shared" si="13"/>
        <v>2.5000000000000001E-2</v>
      </c>
      <c r="O63" s="1">
        <f t="shared" si="14"/>
        <v>5.6823000000000006</v>
      </c>
      <c r="P63" s="1">
        <f t="shared" si="15"/>
        <v>0</v>
      </c>
      <c r="Q63" s="1">
        <f t="shared" si="16"/>
        <v>2.5000000000000001E-2</v>
      </c>
      <c r="R63" s="1">
        <f t="shared" si="17"/>
        <v>2.1973000000000007</v>
      </c>
      <c r="S63" s="1">
        <f t="shared" si="18"/>
        <v>1.2469489777618361E-2</v>
      </c>
      <c r="T63" s="1">
        <f t="shared" si="19"/>
        <v>1.2530510222381641E-2</v>
      </c>
      <c r="U63" s="1">
        <f t="shared" si="20"/>
        <v>0.50122040889526565</v>
      </c>
      <c r="V63" s="1">
        <f t="shared" si="21"/>
        <v>0.50122040889526565</v>
      </c>
      <c r="W63" s="1">
        <f t="shared" si="22"/>
        <v>0.50122040889526565</v>
      </c>
      <c r="X63" s="1">
        <v>8.1796346928670535E-3</v>
      </c>
      <c r="Y63" s="1">
        <f t="shared" si="23"/>
        <v>40.19574319671942</v>
      </c>
      <c r="AB63" s="6">
        <v>29.98046875</v>
      </c>
      <c r="AC63" s="6">
        <v>199.90234375</v>
      </c>
    </row>
    <row r="64" spans="2:29" ht="12.75" customHeight="1" x14ac:dyDescent="0.2">
      <c r="B64" s="3" t="s">
        <v>151</v>
      </c>
      <c r="C64" s="4" t="s">
        <v>495</v>
      </c>
      <c r="D64" s="4">
        <v>3.5925231495639309E-3</v>
      </c>
      <c r="E64" s="5">
        <v>0.5</v>
      </c>
      <c r="F64" s="1">
        <v>0.05</v>
      </c>
      <c r="G64" s="5">
        <v>0.5</v>
      </c>
      <c r="H64" s="1">
        <v>0.05</v>
      </c>
      <c r="I64" s="1">
        <v>3.92578125</v>
      </c>
      <c r="J64" s="6">
        <v>30</v>
      </c>
      <c r="K64" s="6">
        <v>50</v>
      </c>
      <c r="L64" s="7" t="s">
        <v>0</v>
      </c>
      <c r="M64" s="1">
        <f t="shared" si="12"/>
        <v>2.5000000000000001E-2</v>
      </c>
      <c r="N64" s="1">
        <f t="shared" si="13"/>
        <v>2.5000000000000001E-2</v>
      </c>
      <c r="O64" s="1">
        <f t="shared" si="14"/>
        <v>5.6823000000000006</v>
      </c>
      <c r="P64" s="1">
        <f t="shared" si="15"/>
        <v>0</v>
      </c>
      <c r="Q64" s="1">
        <f t="shared" si="16"/>
        <v>2.5000000000000001E-2</v>
      </c>
      <c r="R64" s="1">
        <f t="shared" si="17"/>
        <v>2.1973000000000007</v>
      </c>
      <c r="S64" s="1">
        <f t="shared" si="18"/>
        <v>1.2399435078909608E-2</v>
      </c>
      <c r="T64" s="1">
        <f t="shared" si="19"/>
        <v>1.2600564921090393E-2</v>
      </c>
      <c r="U64" s="1">
        <f t="shared" si="20"/>
        <v>0.50402259684361572</v>
      </c>
      <c r="V64" s="1">
        <f t="shared" si="21"/>
        <v>0.50402259684361572</v>
      </c>
      <c r="W64" s="1">
        <f t="shared" si="22"/>
        <v>0.50402259684361572</v>
      </c>
      <c r="X64" s="1">
        <v>8.1796346928670535E-3</v>
      </c>
      <c r="Y64" s="1">
        <f t="shared" si="23"/>
        <v>40.648835502265385</v>
      </c>
      <c r="AB64" s="6">
        <v>29.8828125</v>
      </c>
      <c r="AC64" s="6">
        <v>199.90234375</v>
      </c>
    </row>
    <row r="65" spans="2:29" ht="12.75" customHeight="1" x14ac:dyDescent="0.2">
      <c r="B65" s="3" t="s">
        <v>153</v>
      </c>
      <c r="C65" s="4" t="s">
        <v>496</v>
      </c>
      <c r="D65" s="4">
        <v>3.6459722250583582E-3</v>
      </c>
      <c r="E65" s="5">
        <v>0.5</v>
      </c>
      <c r="F65" s="1">
        <v>0.05</v>
      </c>
      <c r="G65" s="5">
        <v>0.5</v>
      </c>
      <c r="H65" s="1">
        <v>0.05</v>
      </c>
      <c r="I65" s="1">
        <v>3.90625</v>
      </c>
      <c r="J65" s="6">
        <v>30</v>
      </c>
      <c r="K65" s="6">
        <v>50</v>
      </c>
      <c r="L65" s="7" t="s">
        <v>0</v>
      </c>
      <c r="M65" s="1">
        <f t="shared" si="12"/>
        <v>2.5000000000000001E-2</v>
      </c>
      <c r="N65" s="1">
        <f t="shared" si="13"/>
        <v>2.5000000000000001E-2</v>
      </c>
      <c r="O65" s="1">
        <f t="shared" si="14"/>
        <v>5.6823000000000006</v>
      </c>
      <c r="P65" s="1">
        <f t="shared" si="15"/>
        <v>0</v>
      </c>
      <c r="Q65" s="1">
        <f t="shared" si="16"/>
        <v>2.5000000000000001E-2</v>
      </c>
      <c r="R65" s="1">
        <f t="shared" si="17"/>
        <v>2.1973000000000007</v>
      </c>
      <c r="S65" s="1">
        <f t="shared" si="18"/>
        <v>1.2259325681492106E-2</v>
      </c>
      <c r="T65" s="1">
        <f t="shared" si="19"/>
        <v>1.2740674318507896E-2</v>
      </c>
      <c r="U65" s="1">
        <f t="shared" si="20"/>
        <v>0.50962697274031576</v>
      </c>
      <c r="V65" s="1">
        <f t="shared" si="21"/>
        <v>0.50962697274031576</v>
      </c>
      <c r="W65" s="1">
        <f t="shared" si="22"/>
        <v>0.50962697274031576</v>
      </c>
      <c r="X65" s="1">
        <v>8.1796346928670535E-3</v>
      </c>
      <c r="Y65" s="1">
        <f t="shared" si="23"/>
        <v>41.570555019163834</v>
      </c>
      <c r="AB65" s="6">
        <v>29.8828125</v>
      </c>
      <c r="AC65" s="6">
        <v>199.90234375</v>
      </c>
    </row>
    <row r="66" spans="2:29" ht="12.75" customHeight="1" x14ac:dyDescent="0.2">
      <c r="B66" s="3" t="s">
        <v>155</v>
      </c>
      <c r="C66" s="4" t="s">
        <v>497</v>
      </c>
      <c r="D66" s="4">
        <v>3.7046527795610018E-3</v>
      </c>
      <c r="E66" s="5">
        <v>0.5</v>
      </c>
      <c r="F66" s="1">
        <v>0.05</v>
      </c>
      <c r="G66" s="5">
        <v>0.5</v>
      </c>
      <c r="H66" s="1">
        <v>0.05</v>
      </c>
      <c r="I66" s="1">
        <v>3.896484375</v>
      </c>
      <c r="J66" s="6">
        <v>30</v>
      </c>
      <c r="K66" s="6">
        <v>50</v>
      </c>
      <c r="L66" s="7" t="s">
        <v>0</v>
      </c>
      <c r="M66" s="1">
        <f t="shared" ref="M66:M97" si="24">IF(ISNUMBER(E66),IF(E66+G66=0,0,(E66/(E66+G66))*F66),"")</f>
        <v>2.5000000000000001E-2</v>
      </c>
      <c r="N66" s="1">
        <f t="shared" ref="N66:N97" si="25">IF(ISNUMBER(G66),IF(E66+G66=0,0,(G66/(E66+G66))*H66),"")</f>
        <v>2.5000000000000001E-2</v>
      </c>
      <c r="O66" s="1">
        <f t="shared" ref="O66:O97" si="26">IF(ISNUMBER(J66),0.195*(1+0.0184*(J66-21))*M66*1000,"")</f>
        <v>5.6823000000000006</v>
      </c>
      <c r="P66" s="1">
        <f t="shared" ref="P66:P97" si="27">IF(ISNUMBER(M66),IF(M66&gt;=N66,M66-N66,0),"")</f>
        <v>0</v>
      </c>
      <c r="Q66" s="1">
        <f t="shared" ref="Q66:Q97" si="28">IF(ISNUMBER(M66),IF(M66&gt;=N66,N66,M66),"")</f>
        <v>2.5000000000000001E-2</v>
      </c>
      <c r="R66" s="1">
        <f t="shared" ref="R66:R97" si="29">IF(ISNUMBER(M66),((0.195*(1+(0.0184*(J66-21)))*P66)+(0.07*(1+(0.0284*(J66-21)))*Q66))*1000,"")</f>
        <v>2.1973000000000007</v>
      </c>
      <c r="S66" s="1">
        <f t="shared" ref="S66:S97" si="30">IF(ISNUMBER(M66),IF(O66-R66=0,0,((P66-M66)*(O66-I66)/(O66-R66))+M66),"")</f>
        <v>1.2189270982783353E-2</v>
      </c>
      <c r="T66" s="1">
        <f t="shared" ref="T66:T97" si="31">IF(ISNUMBER(R66),IF(O66-R66=0,0,Q66*(O66-I66)/(O66-R66)),"")</f>
        <v>1.2810729017216648E-2</v>
      </c>
      <c r="U66" s="1">
        <f t="shared" ref="U66:U97" si="32">IF(ISNUMBER(M66),IF(M66=0,0,((M66-S66)/M66)),"")</f>
        <v>0.51242916068866584</v>
      </c>
      <c r="V66" s="1">
        <f t="shared" ref="V66:V97" si="33">IF(ISNUMBER(U66),IF(U66&lt;1,U66,1),"")</f>
        <v>0.51242916068866584</v>
      </c>
      <c r="W66" s="1">
        <f t="shared" ref="W66:W97" si="34">IF(ISNUMBER(Q66),IF(Q66=0,0,T66/Q66),"")</f>
        <v>0.51242916068866584</v>
      </c>
      <c r="X66" s="1">
        <v>8.1796346928670535E-3</v>
      </c>
      <c r="Y66" s="1">
        <f t="shared" ref="Y66:Y97" si="35">IF(ISNUMBER(M66),IF(M66*S66=0,0,(M66-S66)/(M66*S66)),"")</f>
        <v>42.039360796264411</v>
      </c>
      <c r="AB66" s="6">
        <v>29.8828125</v>
      </c>
      <c r="AC66" s="6">
        <v>199.90234375</v>
      </c>
    </row>
    <row r="67" spans="2:29" ht="12.75" customHeight="1" x14ac:dyDescent="0.2">
      <c r="B67" s="3" t="s">
        <v>157</v>
      </c>
      <c r="C67" s="4" t="s">
        <v>498</v>
      </c>
      <c r="D67" s="4">
        <v>3.7633333340636455E-3</v>
      </c>
      <c r="E67" s="5">
        <v>0.5</v>
      </c>
      <c r="F67" s="1">
        <v>0.05</v>
      </c>
      <c r="G67" s="5">
        <v>0.5</v>
      </c>
      <c r="H67" s="1">
        <v>0.05</v>
      </c>
      <c r="I67" s="1">
        <v>3.88671875</v>
      </c>
      <c r="J67" s="6">
        <v>30</v>
      </c>
      <c r="K67" s="6">
        <v>50</v>
      </c>
      <c r="L67" s="7" t="s">
        <v>0</v>
      </c>
      <c r="M67" s="1">
        <f t="shared" si="24"/>
        <v>2.5000000000000001E-2</v>
      </c>
      <c r="N67" s="1">
        <f t="shared" si="25"/>
        <v>2.5000000000000001E-2</v>
      </c>
      <c r="O67" s="1">
        <f t="shared" si="26"/>
        <v>5.6823000000000006</v>
      </c>
      <c r="P67" s="1">
        <f t="shared" si="27"/>
        <v>0</v>
      </c>
      <c r="Q67" s="1">
        <f t="shared" si="28"/>
        <v>2.5000000000000001E-2</v>
      </c>
      <c r="R67" s="1">
        <f t="shared" si="29"/>
        <v>2.1973000000000007</v>
      </c>
      <c r="S67" s="1">
        <f t="shared" si="30"/>
        <v>1.2119216284074601E-2</v>
      </c>
      <c r="T67" s="1">
        <f t="shared" si="31"/>
        <v>1.28807837159254E-2</v>
      </c>
      <c r="U67" s="1">
        <f t="shared" si="32"/>
        <v>0.51523134863701603</v>
      </c>
      <c r="V67" s="1">
        <f t="shared" si="33"/>
        <v>0.51523134863701603</v>
      </c>
      <c r="W67" s="1">
        <f t="shared" si="34"/>
        <v>0.51523134863701603</v>
      </c>
      <c r="X67" s="1">
        <v>8.1796346928670535E-3</v>
      </c>
      <c r="Y67" s="1">
        <f t="shared" si="35"/>
        <v>42.513586403607782</v>
      </c>
      <c r="AB67" s="6">
        <v>29.8828125</v>
      </c>
      <c r="AC67" s="6">
        <v>199.90234375</v>
      </c>
    </row>
    <row r="68" spans="2:29" ht="12.75" customHeight="1" x14ac:dyDescent="0.2">
      <c r="B68" s="3" t="s">
        <v>159</v>
      </c>
      <c r="C68" s="4" t="s">
        <v>499</v>
      </c>
      <c r="D68" s="4">
        <v>3.8220138885662891E-3</v>
      </c>
      <c r="E68" s="5">
        <v>0.5</v>
      </c>
      <c r="F68" s="1">
        <v>0.05</v>
      </c>
      <c r="G68" s="5">
        <v>0.5</v>
      </c>
      <c r="H68" s="1">
        <v>0.05</v>
      </c>
      <c r="I68" s="1">
        <v>3.876953125</v>
      </c>
      <c r="J68" s="6">
        <v>30</v>
      </c>
      <c r="K68" s="6">
        <v>50</v>
      </c>
      <c r="L68" s="7" t="s">
        <v>0</v>
      </c>
      <c r="M68" s="1">
        <f t="shared" si="24"/>
        <v>2.5000000000000001E-2</v>
      </c>
      <c r="N68" s="1">
        <f t="shared" si="25"/>
        <v>2.5000000000000001E-2</v>
      </c>
      <c r="O68" s="1">
        <f t="shared" si="26"/>
        <v>5.6823000000000006</v>
      </c>
      <c r="P68" s="1">
        <f t="shared" si="27"/>
        <v>0</v>
      </c>
      <c r="Q68" s="1">
        <f t="shared" si="28"/>
        <v>2.5000000000000001E-2</v>
      </c>
      <c r="R68" s="1">
        <f t="shared" si="29"/>
        <v>2.1973000000000007</v>
      </c>
      <c r="S68" s="1">
        <f t="shared" si="30"/>
        <v>1.204916158536585E-2</v>
      </c>
      <c r="T68" s="1">
        <f t="shared" si="31"/>
        <v>1.2950838414634151E-2</v>
      </c>
      <c r="U68" s="1">
        <f t="shared" si="32"/>
        <v>0.51803353658536599</v>
      </c>
      <c r="V68" s="1">
        <f t="shared" si="33"/>
        <v>0.51803353658536599</v>
      </c>
      <c r="W68" s="1">
        <f t="shared" si="34"/>
        <v>0.51803353658536599</v>
      </c>
      <c r="X68" s="1">
        <v>8.1796346928670535E-3</v>
      </c>
      <c r="Y68" s="1">
        <f t="shared" si="35"/>
        <v>42.993326375051417</v>
      </c>
      <c r="AB68" s="6">
        <v>29.8828125</v>
      </c>
      <c r="AC68" s="6">
        <v>199.90234375</v>
      </c>
    </row>
    <row r="69" spans="2:29" ht="12.75" customHeight="1" x14ac:dyDescent="0.2">
      <c r="B69" s="3" t="s">
        <v>161</v>
      </c>
      <c r="C69" s="4" t="s">
        <v>500</v>
      </c>
      <c r="D69" s="4">
        <v>3.8806944430689327E-3</v>
      </c>
      <c r="E69" s="5">
        <v>0.5</v>
      </c>
      <c r="F69" s="1">
        <v>0.05</v>
      </c>
      <c r="G69" s="5">
        <v>0.5</v>
      </c>
      <c r="H69" s="1">
        <v>0.05</v>
      </c>
      <c r="I69" s="1">
        <v>3.857421875</v>
      </c>
      <c r="J69" s="6">
        <v>30</v>
      </c>
      <c r="K69" s="6">
        <v>50</v>
      </c>
      <c r="L69" s="7" t="s">
        <v>0</v>
      </c>
      <c r="M69" s="1">
        <f t="shared" si="24"/>
        <v>2.5000000000000001E-2</v>
      </c>
      <c r="N69" s="1">
        <f t="shared" si="25"/>
        <v>2.5000000000000001E-2</v>
      </c>
      <c r="O69" s="1">
        <f t="shared" si="26"/>
        <v>5.6823000000000006</v>
      </c>
      <c r="P69" s="1">
        <f t="shared" si="27"/>
        <v>0</v>
      </c>
      <c r="Q69" s="1">
        <f t="shared" si="28"/>
        <v>2.5000000000000001E-2</v>
      </c>
      <c r="R69" s="1">
        <f t="shared" si="29"/>
        <v>2.1973000000000007</v>
      </c>
      <c r="S69" s="1">
        <f t="shared" si="30"/>
        <v>1.1909052187948346E-2</v>
      </c>
      <c r="T69" s="1">
        <f t="shared" si="31"/>
        <v>1.3090947812051655E-2</v>
      </c>
      <c r="U69" s="1">
        <f t="shared" si="32"/>
        <v>0.52363791248206615</v>
      </c>
      <c r="V69" s="1">
        <f t="shared" si="33"/>
        <v>0.52363791248206615</v>
      </c>
      <c r="W69" s="1">
        <f t="shared" si="34"/>
        <v>0.52363791248206615</v>
      </c>
      <c r="X69" s="1">
        <v>8.1796346928670535E-3</v>
      </c>
      <c r="Y69" s="1">
        <f t="shared" si="35"/>
        <v>43.969738667530088</v>
      </c>
      <c r="AB69" s="6">
        <v>29.8828125</v>
      </c>
      <c r="AC69" s="6">
        <v>199.90234375</v>
      </c>
    </row>
    <row r="70" spans="2:29" ht="12.75" customHeight="1" x14ac:dyDescent="0.2">
      <c r="B70" s="3" t="s">
        <v>163</v>
      </c>
      <c r="C70" s="4" t="s">
        <v>501</v>
      </c>
      <c r="D70" s="4">
        <v>3.939375004847534E-3</v>
      </c>
      <c r="E70" s="5">
        <v>0.5</v>
      </c>
      <c r="F70" s="1">
        <v>0.05</v>
      </c>
      <c r="G70" s="5">
        <v>0.5</v>
      </c>
      <c r="H70" s="1">
        <v>0.05</v>
      </c>
      <c r="I70" s="1">
        <v>3.84765625</v>
      </c>
      <c r="J70" s="6">
        <v>30</v>
      </c>
      <c r="K70" s="6">
        <v>50</v>
      </c>
      <c r="L70" s="7" t="s">
        <v>0</v>
      </c>
      <c r="M70" s="1">
        <f t="shared" si="24"/>
        <v>2.5000000000000001E-2</v>
      </c>
      <c r="N70" s="1">
        <f t="shared" si="25"/>
        <v>2.5000000000000001E-2</v>
      </c>
      <c r="O70" s="1">
        <f t="shared" si="26"/>
        <v>5.6823000000000006</v>
      </c>
      <c r="P70" s="1">
        <f t="shared" si="27"/>
        <v>0</v>
      </c>
      <c r="Q70" s="1">
        <f t="shared" si="28"/>
        <v>2.5000000000000001E-2</v>
      </c>
      <c r="R70" s="1">
        <f t="shared" si="29"/>
        <v>2.1973000000000007</v>
      </c>
      <c r="S70" s="1">
        <f t="shared" si="30"/>
        <v>1.1838997489239594E-2</v>
      </c>
      <c r="T70" s="1">
        <f t="shared" si="31"/>
        <v>1.3161002510760408E-2</v>
      </c>
      <c r="U70" s="1">
        <f t="shared" si="32"/>
        <v>0.52644010043041622</v>
      </c>
      <c r="V70" s="1">
        <f t="shared" si="33"/>
        <v>0.52644010043041622</v>
      </c>
      <c r="W70" s="1">
        <f t="shared" si="34"/>
        <v>0.52644010043041622</v>
      </c>
      <c r="X70" s="1">
        <v>8.1796346928670535E-3</v>
      </c>
      <c r="Y70" s="1">
        <f t="shared" si="35"/>
        <v>44.466611375574246</v>
      </c>
      <c r="AB70" s="6">
        <v>29.98046875</v>
      </c>
      <c r="AC70" s="6">
        <v>199.90234375</v>
      </c>
    </row>
    <row r="71" spans="2:29" ht="12.75" customHeight="1" x14ac:dyDescent="0.2">
      <c r="B71" s="3" t="s">
        <v>165</v>
      </c>
      <c r="C71" s="4" t="s">
        <v>502</v>
      </c>
      <c r="D71" s="4">
        <v>3.9984143513720483E-3</v>
      </c>
      <c r="E71" s="5">
        <v>0.5</v>
      </c>
      <c r="F71" s="1">
        <v>0.05</v>
      </c>
      <c r="G71" s="5">
        <v>0.5</v>
      </c>
      <c r="H71" s="1">
        <v>0.05</v>
      </c>
      <c r="I71" s="1">
        <v>3.828125</v>
      </c>
      <c r="J71" s="6">
        <v>30</v>
      </c>
      <c r="K71" s="6">
        <v>50</v>
      </c>
      <c r="L71" s="7" t="s">
        <v>0</v>
      </c>
      <c r="M71" s="1">
        <f t="shared" si="24"/>
        <v>2.5000000000000001E-2</v>
      </c>
      <c r="N71" s="1">
        <f t="shared" si="25"/>
        <v>2.5000000000000001E-2</v>
      </c>
      <c r="O71" s="1">
        <f t="shared" si="26"/>
        <v>5.6823000000000006</v>
      </c>
      <c r="P71" s="1">
        <f t="shared" si="27"/>
        <v>0</v>
      </c>
      <c r="Q71" s="1">
        <f t="shared" si="28"/>
        <v>2.5000000000000001E-2</v>
      </c>
      <c r="R71" s="1">
        <f t="shared" si="29"/>
        <v>2.1973000000000007</v>
      </c>
      <c r="S71" s="1">
        <f t="shared" si="30"/>
        <v>1.1698888091822091E-2</v>
      </c>
      <c r="T71" s="1">
        <f t="shared" si="31"/>
        <v>1.330111190817791E-2</v>
      </c>
      <c r="U71" s="1">
        <f t="shared" si="32"/>
        <v>0.53204447632711638</v>
      </c>
      <c r="V71" s="1">
        <f t="shared" si="33"/>
        <v>0.53204447632711638</v>
      </c>
      <c r="W71" s="1">
        <f t="shared" si="34"/>
        <v>0.53204447632711638</v>
      </c>
      <c r="X71" s="1">
        <v>8.1796346928670535E-3</v>
      </c>
      <c r="Y71" s="1">
        <f t="shared" si="35"/>
        <v>45.478208882007607</v>
      </c>
      <c r="AB71" s="6">
        <v>29.8828125</v>
      </c>
      <c r="AC71" s="6">
        <v>199.90234375</v>
      </c>
    </row>
    <row r="72" spans="2:29" ht="12.75" customHeight="1" x14ac:dyDescent="0.2">
      <c r="B72" s="3" t="s">
        <v>167</v>
      </c>
      <c r="C72" s="4" t="s">
        <v>503</v>
      </c>
      <c r="D72" s="4">
        <v>4.0520370384911075E-3</v>
      </c>
      <c r="E72" s="5">
        <v>0.5</v>
      </c>
      <c r="F72" s="1">
        <v>0.05</v>
      </c>
      <c r="G72" s="5">
        <v>0.5</v>
      </c>
      <c r="H72" s="1">
        <v>0.05</v>
      </c>
      <c r="I72" s="1">
        <v>3.818359375</v>
      </c>
      <c r="J72" s="6">
        <v>30</v>
      </c>
      <c r="K72" s="6">
        <v>50</v>
      </c>
      <c r="L72" s="7" t="s">
        <v>0</v>
      </c>
      <c r="M72" s="1">
        <f t="shared" si="24"/>
        <v>2.5000000000000001E-2</v>
      </c>
      <c r="N72" s="1">
        <f t="shared" si="25"/>
        <v>2.5000000000000001E-2</v>
      </c>
      <c r="O72" s="1">
        <f t="shared" si="26"/>
        <v>5.6823000000000006</v>
      </c>
      <c r="P72" s="1">
        <f t="shared" si="27"/>
        <v>0</v>
      </c>
      <c r="Q72" s="1">
        <f t="shared" si="28"/>
        <v>2.5000000000000001E-2</v>
      </c>
      <c r="R72" s="1">
        <f t="shared" si="29"/>
        <v>2.1973000000000007</v>
      </c>
      <c r="S72" s="1">
        <f t="shared" si="30"/>
        <v>1.1628833393113339E-2</v>
      </c>
      <c r="T72" s="1">
        <f t="shared" si="31"/>
        <v>1.3371166606886663E-2</v>
      </c>
      <c r="U72" s="1">
        <f t="shared" si="32"/>
        <v>0.53484666427546645</v>
      </c>
      <c r="V72" s="1">
        <f t="shared" si="33"/>
        <v>0.53484666427546645</v>
      </c>
      <c r="W72" s="1">
        <f t="shared" si="34"/>
        <v>0.53484666427546645</v>
      </c>
      <c r="X72" s="1">
        <v>8.1796346928670535E-3</v>
      </c>
      <c r="Y72" s="1">
        <f t="shared" si="35"/>
        <v>45.993148770383598</v>
      </c>
      <c r="AB72" s="6">
        <v>29.8828125</v>
      </c>
      <c r="AC72" s="6">
        <v>199.90234375</v>
      </c>
    </row>
    <row r="73" spans="2:29" ht="12.75" customHeight="1" x14ac:dyDescent="0.2">
      <c r="B73" s="3" t="s">
        <v>169</v>
      </c>
      <c r="C73" s="4" t="s">
        <v>504</v>
      </c>
      <c r="D73" s="4">
        <v>4.1116203719866462E-3</v>
      </c>
      <c r="E73" s="5">
        <v>0.5</v>
      </c>
      <c r="F73" s="1">
        <v>0.05</v>
      </c>
      <c r="G73" s="5">
        <v>0.5</v>
      </c>
      <c r="H73" s="1">
        <v>0.05</v>
      </c>
      <c r="I73" s="1">
        <v>3.80859375</v>
      </c>
      <c r="J73" s="6">
        <v>30</v>
      </c>
      <c r="K73" s="6">
        <v>50</v>
      </c>
      <c r="L73" s="7" t="s">
        <v>0</v>
      </c>
      <c r="M73" s="1">
        <f t="shared" si="24"/>
        <v>2.5000000000000001E-2</v>
      </c>
      <c r="N73" s="1">
        <f t="shared" si="25"/>
        <v>2.5000000000000001E-2</v>
      </c>
      <c r="O73" s="1">
        <f t="shared" si="26"/>
        <v>5.6823000000000006</v>
      </c>
      <c r="P73" s="1">
        <f t="shared" si="27"/>
        <v>0</v>
      </c>
      <c r="Q73" s="1">
        <f t="shared" si="28"/>
        <v>2.5000000000000001E-2</v>
      </c>
      <c r="R73" s="1">
        <f t="shared" si="29"/>
        <v>2.1973000000000007</v>
      </c>
      <c r="S73" s="1">
        <f t="shared" si="30"/>
        <v>1.1558778694404586E-2</v>
      </c>
      <c r="T73" s="1">
        <f t="shared" si="31"/>
        <v>1.3441221305595415E-2</v>
      </c>
      <c r="U73" s="1">
        <f t="shared" si="32"/>
        <v>0.53764885222381653</v>
      </c>
      <c r="V73" s="1">
        <f t="shared" si="33"/>
        <v>0.53764885222381653</v>
      </c>
      <c r="W73" s="1">
        <f t="shared" si="34"/>
        <v>0.53764885222381653</v>
      </c>
      <c r="X73" s="1">
        <v>8.1796346928670535E-3</v>
      </c>
      <c r="Y73" s="1">
        <f t="shared" si="35"/>
        <v>46.51433048753529</v>
      </c>
      <c r="AB73" s="6">
        <v>29.8828125</v>
      </c>
      <c r="AC73" s="6">
        <v>199.90234375</v>
      </c>
    </row>
    <row r="74" spans="2:29" ht="12.75" customHeight="1" x14ac:dyDescent="0.2">
      <c r="B74" s="3" t="s">
        <v>171</v>
      </c>
      <c r="C74" s="4" t="s">
        <v>505</v>
      </c>
      <c r="D74" s="4">
        <v>4.1712037054821849E-3</v>
      </c>
      <c r="E74" s="5">
        <v>0.5</v>
      </c>
      <c r="F74" s="1">
        <v>0.05</v>
      </c>
      <c r="G74" s="5">
        <v>0.5</v>
      </c>
      <c r="H74" s="1">
        <v>0.05</v>
      </c>
      <c r="I74" s="1">
        <v>3.7890625</v>
      </c>
      <c r="J74" s="6">
        <v>30</v>
      </c>
      <c r="K74" s="6">
        <v>50</v>
      </c>
      <c r="L74" s="7" t="s">
        <v>0</v>
      </c>
      <c r="M74" s="1">
        <f t="shared" si="24"/>
        <v>2.5000000000000001E-2</v>
      </c>
      <c r="N74" s="1">
        <f t="shared" si="25"/>
        <v>2.5000000000000001E-2</v>
      </c>
      <c r="O74" s="1">
        <f t="shared" si="26"/>
        <v>5.6823000000000006</v>
      </c>
      <c r="P74" s="1">
        <f t="shared" si="27"/>
        <v>0</v>
      </c>
      <c r="Q74" s="1">
        <f t="shared" si="28"/>
        <v>2.5000000000000001E-2</v>
      </c>
      <c r="R74" s="1">
        <f t="shared" si="29"/>
        <v>2.1973000000000007</v>
      </c>
      <c r="S74" s="1">
        <f t="shared" si="30"/>
        <v>1.1418669296987084E-2</v>
      </c>
      <c r="T74" s="1">
        <f t="shared" si="31"/>
        <v>1.3581330703012918E-2</v>
      </c>
      <c r="U74" s="1">
        <f t="shared" si="32"/>
        <v>0.54325322812051668</v>
      </c>
      <c r="V74" s="1">
        <f t="shared" si="33"/>
        <v>0.54325322812051668</v>
      </c>
      <c r="W74" s="1">
        <f t="shared" si="34"/>
        <v>0.54325322812051668</v>
      </c>
      <c r="X74" s="1">
        <v>8.1796346928670535E-3</v>
      </c>
      <c r="Y74" s="1">
        <f t="shared" si="35"/>
        <v>47.5758789392262</v>
      </c>
      <c r="AB74" s="6">
        <v>29.8828125</v>
      </c>
      <c r="AC74" s="6">
        <v>199.90234375</v>
      </c>
    </row>
    <row r="75" spans="2:29" ht="12.75" customHeight="1" x14ac:dyDescent="0.2">
      <c r="B75" s="3" t="s">
        <v>173</v>
      </c>
      <c r="C75" s="4" t="s">
        <v>506</v>
      </c>
      <c r="D75" s="4">
        <v>4.2248263926012442E-3</v>
      </c>
      <c r="E75" s="5">
        <v>0.5</v>
      </c>
      <c r="F75" s="1">
        <v>0.05</v>
      </c>
      <c r="G75" s="5">
        <v>0.5</v>
      </c>
      <c r="H75" s="1">
        <v>0.05</v>
      </c>
      <c r="I75" s="1">
        <v>3.779296875</v>
      </c>
      <c r="J75" s="6">
        <v>30</v>
      </c>
      <c r="K75" s="6">
        <v>50</v>
      </c>
      <c r="L75" s="7" t="s">
        <v>0</v>
      </c>
      <c r="M75" s="1">
        <f t="shared" si="24"/>
        <v>2.5000000000000001E-2</v>
      </c>
      <c r="N75" s="1">
        <f t="shared" si="25"/>
        <v>2.5000000000000001E-2</v>
      </c>
      <c r="O75" s="1">
        <f t="shared" si="26"/>
        <v>5.6823000000000006</v>
      </c>
      <c r="P75" s="1">
        <f t="shared" si="27"/>
        <v>0</v>
      </c>
      <c r="Q75" s="1">
        <f t="shared" si="28"/>
        <v>2.5000000000000001E-2</v>
      </c>
      <c r="R75" s="1">
        <f t="shared" si="29"/>
        <v>2.1973000000000007</v>
      </c>
      <c r="S75" s="1">
        <f t="shared" si="30"/>
        <v>1.1348614598278331E-2</v>
      </c>
      <c r="T75" s="1">
        <f t="shared" si="31"/>
        <v>1.365138540172167E-2</v>
      </c>
      <c r="U75" s="1">
        <f t="shared" si="32"/>
        <v>0.54605541606886676</v>
      </c>
      <c r="V75" s="1">
        <f t="shared" si="33"/>
        <v>0.54605541606886676</v>
      </c>
      <c r="W75" s="1">
        <f t="shared" si="34"/>
        <v>0.54605541606886676</v>
      </c>
      <c r="X75" s="1">
        <v>8.1796346928670535E-3</v>
      </c>
      <c r="Y75" s="1">
        <f t="shared" si="35"/>
        <v>48.116482530978487</v>
      </c>
      <c r="AB75" s="6">
        <v>29.8828125</v>
      </c>
      <c r="AC75" s="6">
        <v>199.90234375</v>
      </c>
    </row>
    <row r="76" spans="2:29" ht="12.75" customHeight="1" x14ac:dyDescent="0.2">
      <c r="B76" s="3" t="s">
        <v>175</v>
      </c>
      <c r="C76" s="4" t="s">
        <v>507</v>
      </c>
      <c r="D76" s="4">
        <v>4.2844097260967828E-3</v>
      </c>
      <c r="E76" s="5">
        <v>0.5</v>
      </c>
      <c r="F76" s="1">
        <v>0.05</v>
      </c>
      <c r="G76" s="5">
        <v>0.5</v>
      </c>
      <c r="H76" s="1">
        <v>0.05</v>
      </c>
      <c r="I76" s="1">
        <v>3.76953125</v>
      </c>
      <c r="J76" s="6">
        <v>30</v>
      </c>
      <c r="K76" s="6">
        <v>50</v>
      </c>
      <c r="L76" s="7" t="s">
        <v>0</v>
      </c>
      <c r="M76" s="1">
        <f t="shared" si="24"/>
        <v>2.5000000000000001E-2</v>
      </c>
      <c r="N76" s="1">
        <f t="shared" si="25"/>
        <v>2.5000000000000001E-2</v>
      </c>
      <c r="O76" s="1">
        <f t="shared" si="26"/>
        <v>5.6823000000000006</v>
      </c>
      <c r="P76" s="1">
        <f t="shared" si="27"/>
        <v>0</v>
      </c>
      <c r="Q76" s="1">
        <f t="shared" si="28"/>
        <v>2.5000000000000001E-2</v>
      </c>
      <c r="R76" s="1">
        <f t="shared" si="29"/>
        <v>2.1973000000000007</v>
      </c>
      <c r="S76" s="1">
        <f t="shared" si="30"/>
        <v>1.1278559899569581E-2</v>
      </c>
      <c r="T76" s="1">
        <f t="shared" si="31"/>
        <v>1.3721440100430421E-2</v>
      </c>
      <c r="U76" s="1">
        <f t="shared" si="32"/>
        <v>0.54885760401721684</v>
      </c>
      <c r="V76" s="1">
        <f t="shared" si="33"/>
        <v>0.54885760401721684</v>
      </c>
      <c r="W76" s="1">
        <f t="shared" si="34"/>
        <v>0.54885760401721684</v>
      </c>
      <c r="X76" s="1">
        <v>8.1796346928670535E-3</v>
      </c>
      <c r="Y76" s="1">
        <f t="shared" si="35"/>
        <v>48.663801842127263</v>
      </c>
      <c r="AB76" s="6">
        <v>29.8828125</v>
      </c>
      <c r="AC76" s="6">
        <v>199.90234375</v>
      </c>
    </row>
    <row r="77" spans="2:29" ht="12.75" customHeight="1" x14ac:dyDescent="0.2">
      <c r="B77" s="3" t="s">
        <v>177</v>
      </c>
      <c r="C77" s="4" t="s">
        <v>508</v>
      </c>
      <c r="D77" s="4">
        <v>4.3438194479676895E-3</v>
      </c>
      <c r="E77" s="5">
        <v>0.5</v>
      </c>
      <c r="F77" s="1">
        <v>0.05</v>
      </c>
      <c r="G77" s="5">
        <v>0.5</v>
      </c>
      <c r="H77" s="1">
        <v>0.05</v>
      </c>
      <c r="I77" s="1">
        <v>3.759765625</v>
      </c>
      <c r="J77" s="6">
        <v>30</v>
      </c>
      <c r="K77" s="6">
        <v>50</v>
      </c>
      <c r="L77" s="7" t="s">
        <v>0</v>
      </c>
      <c r="M77" s="1">
        <f t="shared" si="24"/>
        <v>2.5000000000000001E-2</v>
      </c>
      <c r="N77" s="1">
        <f t="shared" si="25"/>
        <v>2.5000000000000001E-2</v>
      </c>
      <c r="O77" s="1">
        <f t="shared" si="26"/>
        <v>5.6823000000000006</v>
      </c>
      <c r="P77" s="1">
        <f t="shared" si="27"/>
        <v>0</v>
      </c>
      <c r="Q77" s="1">
        <f t="shared" si="28"/>
        <v>2.5000000000000001E-2</v>
      </c>
      <c r="R77" s="1">
        <f t="shared" si="29"/>
        <v>2.1973000000000007</v>
      </c>
      <c r="S77" s="1">
        <f t="shared" si="30"/>
        <v>1.1208505200860829E-2</v>
      </c>
      <c r="T77" s="1">
        <f t="shared" si="31"/>
        <v>1.3791494799139173E-2</v>
      </c>
      <c r="U77" s="1">
        <f t="shared" si="32"/>
        <v>0.55165979196556691</v>
      </c>
      <c r="V77" s="1">
        <f t="shared" si="33"/>
        <v>0.55165979196556691</v>
      </c>
      <c r="W77" s="1">
        <f t="shared" si="34"/>
        <v>0.55165979196556691</v>
      </c>
      <c r="X77" s="1">
        <v>8.1796346928670535E-3</v>
      </c>
      <c r="Y77" s="1">
        <f t="shared" si="35"/>
        <v>49.217962795181521</v>
      </c>
      <c r="AB77" s="6">
        <v>29.8828125</v>
      </c>
      <c r="AC77" s="6">
        <v>199.90234375</v>
      </c>
    </row>
    <row r="78" spans="2:29" ht="12.75" customHeight="1" x14ac:dyDescent="0.2">
      <c r="B78" s="3" t="s">
        <v>179</v>
      </c>
      <c r="C78" s="4" t="s">
        <v>509</v>
      </c>
      <c r="D78" s="4">
        <v>4.4034027814632282E-3</v>
      </c>
      <c r="E78" s="5">
        <v>0.5</v>
      </c>
      <c r="F78" s="1">
        <v>0.05</v>
      </c>
      <c r="G78" s="5">
        <v>0.5</v>
      </c>
      <c r="H78" s="1">
        <v>0.05</v>
      </c>
      <c r="I78" s="1">
        <v>3.740234375</v>
      </c>
      <c r="J78" s="6">
        <v>30</v>
      </c>
      <c r="K78" s="6">
        <v>50</v>
      </c>
      <c r="L78" s="7" t="s">
        <v>0</v>
      </c>
      <c r="M78" s="1">
        <f t="shared" si="24"/>
        <v>2.5000000000000001E-2</v>
      </c>
      <c r="N78" s="1">
        <f t="shared" si="25"/>
        <v>2.5000000000000001E-2</v>
      </c>
      <c r="O78" s="1">
        <f t="shared" si="26"/>
        <v>5.6823000000000006</v>
      </c>
      <c r="P78" s="1">
        <f t="shared" si="27"/>
        <v>0</v>
      </c>
      <c r="Q78" s="1">
        <f t="shared" si="28"/>
        <v>2.5000000000000001E-2</v>
      </c>
      <c r="R78" s="1">
        <f t="shared" si="29"/>
        <v>2.1973000000000007</v>
      </c>
      <c r="S78" s="1">
        <f t="shared" si="30"/>
        <v>1.1068395803443324E-2</v>
      </c>
      <c r="T78" s="1">
        <f t="shared" si="31"/>
        <v>1.3931604196556677E-2</v>
      </c>
      <c r="U78" s="1">
        <f t="shared" si="32"/>
        <v>0.55726416786226707</v>
      </c>
      <c r="V78" s="1">
        <f t="shared" si="33"/>
        <v>0.55726416786226707</v>
      </c>
      <c r="W78" s="1">
        <f t="shared" si="34"/>
        <v>0.55726416786226707</v>
      </c>
      <c r="X78" s="1">
        <v>8.1796346928670535E-3</v>
      </c>
      <c r="Y78" s="1">
        <f t="shared" si="35"/>
        <v>50.347329256955639</v>
      </c>
      <c r="AB78" s="6">
        <v>29.8828125</v>
      </c>
      <c r="AC78" s="6">
        <v>199.90234375</v>
      </c>
    </row>
    <row r="79" spans="2:29" ht="12.75" customHeight="1" x14ac:dyDescent="0.2">
      <c r="B79" s="3" t="s">
        <v>181</v>
      </c>
      <c r="C79" s="4" t="s">
        <v>510</v>
      </c>
      <c r="D79" s="4">
        <v>4.4570254613063298E-3</v>
      </c>
      <c r="E79" s="5">
        <v>0.5</v>
      </c>
      <c r="F79" s="1">
        <v>0.05</v>
      </c>
      <c r="G79" s="5">
        <v>0.5</v>
      </c>
      <c r="H79" s="1">
        <v>0.05</v>
      </c>
      <c r="I79" s="1">
        <v>3.740234375</v>
      </c>
      <c r="J79" s="6">
        <v>30</v>
      </c>
      <c r="K79" s="6">
        <v>50</v>
      </c>
      <c r="L79" s="7" t="s">
        <v>0</v>
      </c>
      <c r="M79" s="1">
        <f t="shared" si="24"/>
        <v>2.5000000000000001E-2</v>
      </c>
      <c r="N79" s="1">
        <f t="shared" si="25"/>
        <v>2.5000000000000001E-2</v>
      </c>
      <c r="O79" s="1">
        <f t="shared" si="26"/>
        <v>5.6823000000000006</v>
      </c>
      <c r="P79" s="1">
        <f t="shared" si="27"/>
        <v>0</v>
      </c>
      <c r="Q79" s="1">
        <f t="shared" si="28"/>
        <v>2.5000000000000001E-2</v>
      </c>
      <c r="R79" s="1">
        <f t="shared" si="29"/>
        <v>2.1973000000000007</v>
      </c>
      <c r="S79" s="1">
        <f t="shared" si="30"/>
        <v>1.1068395803443324E-2</v>
      </c>
      <c r="T79" s="1">
        <f t="shared" si="31"/>
        <v>1.3931604196556677E-2</v>
      </c>
      <c r="U79" s="1">
        <f t="shared" si="32"/>
        <v>0.55726416786226707</v>
      </c>
      <c r="V79" s="1">
        <f t="shared" si="33"/>
        <v>0.55726416786226707</v>
      </c>
      <c r="W79" s="1">
        <f t="shared" si="34"/>
        <v>0.55726416786226707</v>
      </c>
      <c r="X79" s="1">
        <v>8.1796346928670535E-3</v>
      </c>
      <c r="Y79" s="1">
        <f t="shared" si="35"/>
        <v>50.347329256955639</v>
      </c>
      <c r="AB79" s="6">
        <v>29.8828125</v>
      </c>
      <c r="AC79" s="6">
        <v>199.90234375</v>
      </c>
    </row>
    <row r="80" spans="2:29" ht="12.75" customHeight="1" x14ac:dyDescent="0.2">
      <c r="B80" s="3" t="s">
        <v>183</v>
      </c>
      <c r="C80" s="4" t="s">
        <v>511</v>
      </c>
      <c r="D80" s="4">
        <v>4.5166087948018685E-3</v>
      </c>
      <c r="E80" s="5">
        <v>0.5</v>
      </c>
      <c r="F80" s="1">
        <v>0.05</v>
      </c>
      <c r="G80" s="5">
        <v>0.5</v>
      </c>
      <c r="H80" s="1">
        <v>0.05</v>
      </c>
      <c r="I80" s="1">
        <v>3.73046875</v>
      </c>
      <c r="J80" s="6">
        <v>30</v>
      </c>
      <c r="K80" s="6">
        <v>50</v>
      </c>
      <c r="L80" s="7" t="s">
        <v>0</v>
      </c>
      <c r="M80" s="1">
        <f t="shared" si="24"/>
        <v>2.5000000000000001E-2</v>
      </c>
      <c r="N80" s="1">
        <f t="shared" si="25"/>
        <v>2.5000000000000001E-2</v>
      </c>
      <c r="O80" s="1">
        <f t="shared" si="26"/>
        <v>5.6823000000000006</v>
      </c>
      <c r="P80" s="1">
        <f t="shared" si="27"/>
        <v>0</v>
      </c>
      <c r="Q80" s="1">
        <f t="shared" si="28"/>
        <v>2.5000000000000001E-2</v>
      </c>
      <c r="R80" s="1">
        <f t="shared" si="29"/>
        <v>2.1973000000000007</v>
      </c>
      <c r="S80" s="1">
        <f t="shared" si="30"/>
        <v>1.0998341104734573E-2</v>
      </c>
      <c r="T80" s="1">
        <f t="shared" si="31"/>
        <v>1.4001658895265428E-2</v>
      </c>
      <c r="U80" s="1">
        <f t="shared" si="32"/>
        <v>0.56006635581061703</v>
      </c>
      <c r="V80" s="1">
        <f t="shared" si="33"/>
        <v>0.56006635581061703</v>
      </c>
      <c r="W80" s="1">
        <f t="shared" si="34"/>
        <v>0.56006635581061703</v>
      </c>
      <c r="X80" s="1">
        <v>8.1796346928670535E-3</v>
      </c>
      <c r="Y80" s="1">
        <f t="shared" si="35"/>
        <v>50.922802855197801</v>
      </c>
      <c r="AB80" s="6">
        <v>29.8828125</v>
      </c>
      <c r="AC80" s="6">
        <v>199.90234375</v>
      </c>
    </row>
    <row r="81" spans="2:29" ht="12.75" customHeight="1" x14ac:dyDescent="0.2">
      <c r="B81" s="3" t="s">
        <v>185</v>
      </c>
      <c r="C81" s="4" t="s">
        <v>512</v>
      </c>
      <c r="D81" s="4">
        <v>4.5761921282974072E-3</v>
      </c>
      <c r="E81" s="5">
        <v>0.5</v>
      </c>
      <c r="F81" s="1">
        <v>0.05</v>
      </c>
      <c r="G81" s="5">
        <v>0.5</v>
      </c>
      <c r="H81" s="1">
        <v>0.05</v>
      </c>
      <c r="I81" s="1">
        <v>3.7109375</v>
      </c>
      <c r="J81" s="6">
        <v>30</v>
      </c>
      <c r="K81" s="6">
        <v>50</v>
      </c>
      <c r="L81" s="7" t="s">
        <v>0</v>
      </c>
      <c r="M81" s="1">
        <f t="shared" si="24"/>
        <v>2.5000000000000001E-2</v>
      </c>
      <c r="N81" s="1">
        <f t="shared" si="25"/>
        <v>2.5000000000000001E-2</v>
      </c>
      <c r="O81" s="1">
        <f t="shared" si="26"/>
        <v>5.6823000000000006</v>
      </c>
      <c r="P81" s="1">
        <f t="shared" si="27"/>
        <v>0</v>
      </c>
      <c r="Q81" s="1">
        <f t="shared" si="28"/>
        <v>2.5000000000000001E-2</v>
      </c>
      <c r="R81" s="1">
        <f t="shared" si="29"/>
        <v>2.1973000000000007</v>
      </c>
      <c r="S81" s="1">
        <f t="shared" si="30"/>
        <v>1.0858231707317069E-2</v>
      </c>
      <c r="T81" s="1">
        <f t="shared" si="31"/>
        <v>1.4141768292682932E-2</v>
      </c>
      <c r="U81" s="1">
        <f t="shared" si="32"/>
        <v>0.5656707317073173</v>
      </c>
      <c r="V81" s="1">
        <f t="shared" si="33"/>
        <v>0.5656707317073173</v>
      </c>
      <c r="W81" s="1">
        <f t="shared" si="34"/>
        <v>0.5656707317073173</v>
      </c>
      <c r="X81" s="1">
        <v>8.1796346928670535E-3</v>
      </c>
      <c r="Y81" s="1">
        <f t="shared" si="35"/>
        <v>52.096026954934764</v>
      </c>
      <c r="AB81" s="6">
        <v>29.8828125</v>
      </c>
      <c r="AC81" s="6">
        <v>199.90234375</v>
      </c>
    </row>
    <row r="82" spans="2:29" ht="12.75" customHeight="1" x14ac:dyDescent="0.2">
      <c r="B82" s="3" t="s">
        <v>187</v>
      </c>
      <c r="C82" s="4" t="s">
        <v>513</v>
      </c>
      <c r="D82" s="4">
        <v>4.6298148154164664E-3</v>
      </c>
      <c r="E82" s="5">
        <v>0.5</v>
      </c>
      <c r="F82" s="1">
        <v>0.05</v>
      </c>
      <c r="G82" s="5">
        <v>0.5</v>
      </c>
      <c r="H82" s="1">
        <v>0.05</v>
      </c>
      <c r="I82" s="1">
        <v>3.701171875</v>
      </c>
      <c r="J82" s="6">
        <v>30</v>
      </c>
      <c r="K82" s="6">
        <v>50</v>
      </c>
      <c r="L82" s="7" t="s">
        <v>0</v>
      </c>
      <c r="M82" s="1">
        <f t="shared" si="24"/>
        <v>2.5000000000000001E-2</v>
      </c>
      <c r="N82" s="1">
        <f t="shared" si="25"/>
        <v>2.5000000000000001E-2</v>
      </c>
      <c r="O82" s="1">
        <f t="shared" si="26"/>
        <v>5.6823000000000006</v>
      </c>
      <c r="P82" s="1">
        <f t="shared" si="27"/>
        <v>0</v>
      </c>
      <c r="Q82" s="1">
        <f t="shared" si="28"/>
        <v>2.5000000000000001E-2</v>
      </c>
      <c r="R82" s="1">
        <f t="shared" si="29"/>
        <v>2.1973000000000007</v>
      </c>
      <c r="S82" s="1">
        <f t="shared" si="30"/>
        <v>1.0788177008608317E-2</v>
      </c>
      <c r="T82" s="1">
        <f t="shared" si="31"/>
        <v>1.4211822991391685E-2</v>
      </c>
      <c r="U82" s="1">
        <f t="shared" si="32"/>
        <v>0.56847291965566737</v>
      </c>
      <c r="V82" s="1">
        <f t="shared" si="33"/>
        <v>0.56847291965566737</v>
      </c>
      <c r="W82" s="1">
        <f t="shared" si="34"/>
        <v>0.56847291965566737</v>
      </c>
      <c r="X82" s="1">
        <v>8.1796346928670535E-3</v>
      </c>
      <c r="Y82" s="1">
        <f t="shared" si="35"/>
        <v>52.694066773474347</v>
      </c>
      <c r="AB82" s="6">
        <v>29.8828125</v>
      </c>
      <c r="AC82" s="6">
        <v>199.90234375</v>
      </c>
    </row>
    <row r="83" spans="2:29" ht="12.75" customHeight="1" x14ac:dyDescent="0.2">
      <c r="B83" s="3" t="s">
        <v>189</v>
      </c>
      <c r="C83" s="4" t="s">
        <v>514</v>
      </c>
      <c r="D83" s="4">
        <v>4.6893981489120051E-3</v>
      </c>
      <c r="E83" s="5">
        <v>0.5</v>
      </c>
      <c r="F83" s="1">
        <v>0.05</v>
      </c>
      <c r="G83" s="5">
        <v>0.5</v>
      </c>
      <c r="H83" s="1">
        <v>0.05</v>
      </c>
      <c r="I83" s="1">
        <v>3.69140625</v>
      </c>
      <c r="J83" s="6">
        <v>30</v>
      </c>
      <c r="K83" s="6">
        <v>50</v>
      </c>
      <c r="L83" s="7" t="s">
        <v>0</v>
      </c>
      <c r="M83" s="1">
        <f t="shared" si="24"/>
        <v>2.5000000000000001E-2</v>
      </c>
      <c r="N83" s="1">
        <f t="shared" si="25"/>
        <v>2.5000000000000001E-2</v>
      </c>
      <c r="O83" s="1">
        <f t="shared" si="26"/>
        <v>5.6823000000000006</v>
      </c>
      <c r="P83" s="1">
        <f t="shared" si="27"/>
        <v>0</v>
      </c>
      <c r="Q83" s="1">
        <f t="shared" si="28"/>
        <v>2.5000000000000001E-2</v>
      </c>
      <c r="R83" s="1">
        <f t="shared" si="29"/>
        <v>2.1973000000000007</v>
      </c>
      <c r="S83" s="1">
        <f t="shared" si="30"/>
        <v>1.0718122309899566E-2</v>
      </c>
      <c r="T83" s="1">
        <f t="shared" si="31"/>
        <v>1.4281877690100435E-2</v>
      </c>
      <c r="U83" s="1">
        <f t="shared" si="32"/>
        <v>0.57127510760401734</v>
      </c>
      <c r="V83" s="1">
        <f t="shared" si="33"/>
        <v>0.57127510760401734</v>
      </c>
      <c r="W83" s="1">
        <f t="shared" si="34"/>
        <v>0.57127510760401734</v>
      </c>
      <c r="X83" s="1">
        <v>8.1796346928670535E-3</v>
      </c>
      <c r="Y83" s="1">
        <f t="shared" si="35"/>
        <v>53.299924285839815</v>
      </c>
      <c r="AB83" s="6">
        <v>29.98046875</v>
      </c>
      <c r="AC83" s="6">
        <v>199.90234375</v>
      </c>
    </row>
    <row r="84" spans="2:29" ht="12.75" customHeight="1" x14ac:dyDescent="0.2">
      <c r="B84" s="3" t="s">
        <v>191</v>
      </c>
      <c r="C84" s="4" t="s">
        <v>515</v>
      </c>
      <c r="D84" s="4">
        <v>4.7489814824075438E-3</v>
      </c>
      <c r="E84" s="5">
        <v>0.5</v>
      </c>
      <c r="F84" s="1">
        <v>0.05</v>
      </c>
      <c r="G84" s="5">
        <v>0.5</v>
      </c>
      <c r="H84" s="1">
        <v>0.05</v>
      </c>
      <c r="I84" s="1">
        <v>3.681640625</v>
      </c>
      <c r="J84" s="6">
        <v>30</v>
      </c>
      <c r="K84" s="6">
        <v>50</v>
      </c>
      <c r="L84" s="7" t="s">
        <v>0</v>
      </c>
      <c r="M84" s="1">
        <f t="shared" si="24"/>
        <v>2.5000000000000001E-2</v>
      </c>
      <c r="N84" s="1">
        <f t="shared" si="25"/>
        <v>2.5000000000000001E-2</v>
      </c>
      <c r="O84" s="1">
        <f t="shared" si="26"/>
        <v>5.6823000000000006</v>
      </c>
      <c r="P84" s="1">
        <f t="shared" si="27"/>
        <v>0</v>
      </c>
      <c r="Q84" s="1">
        <f t="shared" si="28"/>
        <v>2.5000000000000001E-2</v>
      </c>
      <c r="R84" s="1">
        <f t="shared" si="29"/>
        <v>2.1973000000000007</v>
      </c>
      <c r="S84" s="1">
        <f t="shared" si="30"/>
        <v>1.0648067611190814E-2</v>
      </c>
      <c r="T84" s="1">
        <f t="shared" si="31"/>
        <v>1.4351932388809188E-2</v>
      </c>
      <c r="U84" s="1">
        <f t="shared" si="32"/>
        <v>0.57407729555236742</v>
      </c>
      <c r="V84" s="1">
        <f t="shared" si="33"/>
        <v>0.57407729555236742</v>
      </c>
      <c r="W84" s="1">
        <f t="shared" si="34"/>
        <v>0.57407729555236742</v>
      </c>
      <c r="X84" s="1">
        <v>8.1796346928670535E-3</v>
      </c>
      <c r="Y84" s="1">
        <f t="shared" si="35"/>
        <v>53.913753792193127</v>
      </c>
      <c r="AB84" s="6">
        <v>30.17578125</v>
      </c>
      <c r="AC84" s="6">
        <v>199.90234375</v>
      </c>
    </row>
    <row r="85" spans="2:29" ht="12.75" customHeight="1" x14ac:dyDescent="0.2">
      <c r="B85" s="3" t="s">
        <v>193</v>
      </c>
      <c r="C85" s="4" t="s">
        <v>516</v>
      </c>
      <c r="D85" s="4">
        <v>4.8080324122565798E-3</v>
      </c>
      <c r="E85" s="5">
        <v>0.5</v>
      </c>
      <c r="F85" s="1">
        <v>0.05</v>
      </c>
      <c r="G85" s="5">
        <v>0.5</v>
      </c>
      <c r="H85" s="1">
        <v>0.05</v>
      </c>
      <c r="I85" s="1">
        <v>3.671875</v>
      </c>
      <c r="J85" s="6">
        <v>30</v>
      </c>
      <c r="K85" s="6">
        <v>50</v>
      </c>
      <c r="L85" s="7" t="s">
        <v>0</v>
      </c>
      <c r="M85" s="1">
        <f t="shared" si="24"/>
        <v>2.5000000000000001E-2</v>
      </c>
      <c r="N85" s="1">
        <f t="shared" si="25"/>
        <v>2.5000000000000001E-2</v>
      </c>
      <c r="O85" s="1">
        <f t="shared" si="26"/>
        <v>5.6823000000000006</v>
      </c>
      <c r="P85" s="1">
        <f t="shared" si="27"/>
        <v>0</v>
      </c>
      <c r="Q85" s="1">
        <f t="shared" si="28"/>
        <v>2.5000000000000001E-2</v>
      </c>
      <c r="R85" s="1">
        <f t="shared" si="29"/>
        <v>2.1973000000000007</v>
      </c>
      <c r="S85" s="1">
        <f t="shared" si="30"/>
        <v>1.0578012912482062E-2</v>
      </c>
      <c r="T85" s="1">
        <f t="shared" si="31"/>
        <v>1.442198708751794E-2</v>
      </c>
      <c r="U85" s="1">
        <f t="shared" si="32"/>
        <v>0.5768794835007176</v>
      </c>
      <c r="V85" s="1">
        <f t="shared" si="33"/>
        <v>0.5768794835007176</v>
      </c>
      <c r="W85" s="1">
        <f t="shared" si="34"/>
        <v>0.5768794835007176</v>
      </c>
      <c r="X85" s="1">
        <v>8.1796346928670535E-3</v>
      </c>
      <c r="Y85" s="1">
        <f t="shared" si="35"/>
        <v>54.535713680212986</v>
      </c>
      <c r="AB85" s="6">
        <v>30.2734375</v>
      </c>
      <c r="AC85" s="6">
        <v>199.90234375</v>
      </c>
    </row>
    <row r="86" spans="2:29" ht="12.75" customHeight="1" x14ac:dyDescent="0.2">
      <c r="B86" s="3" t="s">
        <v>195</v>
      </c>
      <c r="C86" s="4" t="s">
        <v>517</v>
      </c>
      <c r="D86" s="4">
        <v>4.8667129667592235E-3</v>
      </c>
      <c r="E86" s="5">
        <v>0.5</v>
      </c>
      <c r="F86" s="1">
        <v>0.05</v>
      </c>
      <c r="G86" s="5">
        <v>0.5</v>
      </c>
      <c r="H86" s="1">
        <v>0.05</v>
      </c>
      <c r="I86" s="1">
        <v>3.662109375</v>
      </c>
      <c r="J86" s="6">
        <v>30</v>
      </c>
      <c r="K86" s="6">
        <v>50</v>
      </c>
      <c r="L86" s="7" t="s">
        <v>0</v>
      </c>
      <c r="M86" s="1">
        <f t="shared" si="24"/>
        <v>2.5000000000000001E-2</v>
      </c>
      <c r="N86" s="1">
        <f t="shared" si="25"/>
        <v>2.5000000000000001E-2</v>
      </c>
      <c r="O86" s="1">
        <f t="shared" si="26"/>
        <v>5.6823000000000006</v>
      </c>
      <c r="P86" s="1">
        <f t="shared" si="27"/>
        <v>0</v>
      </c>
      <c r="Q86" s="1">
        <f t="shared" si="28"/>
        <v>2.5000000000000001E-2</v>
      </c>
      <c r="R86" s="1">
        <f t="shared" si="29"/>
        <v>2.1973000000000007</v>
      </c>
      <c r="S86" s="1">
        <f t="shared" si="30"/>
        <v>1.0507958213773309E-2</v>
      </c>
      <c r="T86" s="1">
        <f t="shared" si="31"/>
        <v>1.4492041786226692E-2</v>
      </c>
      <c r="U86" s="1">
        <f t="shared" si="32"/>
        <v>0.57968167144906768</v>
      </c>
      <c r="V86" s="1">
        <f t="shared" si="33"/>
        <v>0.57968167144906768</v>
      </c>
      <c r="W86" s="1">
        <f t="shared" si="34"/>
        <v>0.57968167144906768</v>
      </c>
      <c r="X86" s="1">
        <v>8.1796346928670535E-3</v>
      </c>
      <c r="Y86" s="1">
        <f t="shared" si="35"/>
        <v>55.165966561348689</v>
      </c>
      <c r="AB86" s="6">
        <v>30.2734375</v>
      </c>
      <c r="AC86" s="6">
        <v>199.90234375</v>
      </c>
    </row>
    <row r="87" spans="2:29" ht="12.75" customHeight="1" x14ac:dyDescent="0.2">
      <c r="B87" s="3" t="s">
        <v>197</v>
      </c>
      <c r="C87" s="4" t="s">
        <v>518</v>
      </c>
      <c r="D87" s="4">
        <v>4.9196064865100197E-3</v>
      </c>
      <c r="E87" s="5">
        <v>0.5</v>
      </c>
      <c r="F87" s="1">
        <v>0.05</v>
      </c>
      <c r="G87" s="5">
        <v>0.5</v>
      </c>
      <c r="H87" s="1">
        <v>0.05</v>
      </c>
      <c r="I87" s="1">
        <v>3.65234375</v>
      </c>
      <c r="J87" s="6">
        <v>30</v>
      </c>
      <c r="K87" s="6">
        <v>50</v>
      </c>
      <c r="L87" s="7" t="s">
        <v>0</v>
      </c>
      <c r="M87" s="1">
        <f t="shared" si="24"/>
        <v>2.5000000000000001E-2</v>
      </c>
      <c r="N87" s="1">
        <f t="shared" si="25"/>
        <v>2.5000000000000001E-2</v>
      </c>
      <c r="O87" s="1">
        <f t="shared" si="26"/>
        <v>5.6823000000000006</v>
      </c>
      <c r="P87" s="1">
        <f t="shared" si="27"/>
        <v>0</v>
      </c>
      <c r="Q87" s="1">
        <f t="shared" si="28"/>
        <v>2.5000000000000001E-2</v>
      </c>
      <c r="R87" s="1">
        <f t="shared" si="29"/>
        <v>2.1973000000000007</v>
      </c>
      <c r="S87" s="1">
        <f t="shared" si="30"/>
        <v>1.0437903515064559E-2</v>
      </c>
      <c r="T87" s="1">
        <f t="shared" si="31"/>
        <v>1.4562096484935443E-2</v>
      </c>
      <c r="U87" s="1">
        <f t="shared" si="32"/>
        <v>0.58248385939741765</v>
      </c>
      <c r="V87" s="1">
        <f t="shared" si="33"/>
        <v>0.58248385939741765</v>
      </c>
      <c r="W87" s="1">
        <f t="shared" si="34"/>
        <v>0.58248385939741765</v>
      </c>
      <c r="X87" s="1">
        <v>6.1826535666789084E-3</v>
      </c>
      <c r="Y87" s="1">
        <f t="shared" si="35"/>
        <v>55.80467941256066</v>
      </c>
      <c r="AB87" s="6">
        <v>30.2734375</v>
      </c>
      <c r="AC87" s="6">
        <v>199.90234375</v>
      </c>
    </row>
    <row r="88" spans="2:29" ht="12.75" customHeight="1" x14ac:dyDescent="0.2">
      <c r="B88" s="3" t="s">
        <v>199</v>
      </c>
      <c r="C88" s="4" t="s">
        <v>519</v>
      </c>
      <c r="D88" s="4">
        <v>4.9782870410126634E-3</v>
      </c>
      <c r="E88" s="5">
        <v>0.5</v>
      </c>
      <c r="F88" s="1">
        <v>0.05</v>
      </c>
      <c r="G88" s="5">
        <v>0.5</v>
      </c>
      <c r="H88" s="1">
        <v>0.05</v>
      </c>
      <c r="I88" s="1">
        <v>3.642578125</v>
      </c>
      <c r="J88" s="6">
        <v>30</v>
      </c>
      <c r="K88" s="6">
        <v>50</v>
      </c>
      <c r="L88" s="7" t="s">
        <v>0</v>
      </c>
      <c r="M88" s="1">
        <f t="shared" si="24"/>
        <v>2.5000000000000001E-2</v>
      </c>
      <c r="N88" s="1">
        <f t="shared" si="25"/>
        <v>2.5000000000000001E-2</v>
      </c>
      <c r="O88" s="1">
        <f t="shared" si="26"/>
        <v>5.6823000000000006</v>
      </c>
      <c r="P88" s="1">
        <f t="shared" si="27"/>
        <v>0</v>
      </c>
      <c r="Q88" s="1">
        <f t="shared" si="28"/>
        <v>2.5000000000000001E-2</v>
      </c>
      <c r="R88" s="1">
        <f t="shared" si="29"/>
        <v>2.1973000000000007</v>
      </c>
      <c r="S88" s="1">
        <f t="shared" si="30"/>
        <v>1.0367848816355807E-2</v>
      </c>
      <c r="T88" s="1">
        <f t="shared" si="31"/>
        <v>1.4632151183644195E-2</v>
      </c>
      <c r="U88" s="1">
        <f t="shared" si="32"/>
        <v>0.58528604734576772</v>
      </c>
      <c r="V88" s="1">
        <f t="shared" si="33"/>
        <v>0.58528604734576772</v>
      </c>
      <c r="W88" s="1">
        <f t="shared" si="34"/>
        <v>0.58528604734576772</v>
      </c>
      <c r="X88" s="1">
        <v>8.1796346928670535E-3</v>
      </c>
      <c r="Y88" s="1">
        <f t="shared" si="35"/>
        <v>56.452023723807521</v>
      </c>
      <c r="AB88" s="6">
        <v>30.2734375</v>
      </c>
      <c r="AC88" s="6">
        <v>199.90234375</v>
      </c>
    </row>
    <row r="89" spans="2:29" ht="12.75" customHeight="1" x14ac:dyDescent="0.2">
      <c r="B89" s="3" t="s">
        <v>201</v>
      </c>
      <c r="C89" s="4" t="s">
        <v>520</v>
      </c>
      <c r="D89" s="4">
        <v>5.036967595515307E-3</v>
      </c>
      <c r="E89" s="5">
        <v>0.5</v>
      </c>
      <c r="F89" s="1">
        <v>0.05</v>
      </c>
      <c r="G89" s="5">
        <v>0.5</v>
      </c>
      <c r="H89" s="1">
        <v>0.05</v>
      </c>
      <c r="I89" s="1">
        <v>3.6328125</v>
      </c>
      <c r="J89" s="6">
        <v>30</v>
      </c>
      <c r="K89" s="6">
        <v>50</v>
      </c>
      <c r="L89" s="7" t="s">
        <v>0</v>
      </c>
      <c r="M89" s="1">
        <f t="shared" si="24"/>
        <v>2.5000000000000001E-2</v>
      </c>
      <c r="N89" s="1">
        <f t="shared" si="25"/>
        <v>2.5000000000000001E-2</v>
      </c>
      <c r="O89" s="1">
        <f t="shared" si="26"/>
        <v>5.6823000000000006</v>
      </c>
      <c r="P89" s="1">
        <f t="shared" si="27"/>
        <v>0</v>
      </c>
      <c r="Q89" s="1">
        <f t="shared" si="28"/>
        <v>2.5000000000000001E-2</v>
      </c>
      <c r="R89" s="1">
        <f t="shared" si="29"/>
        <v>2.1973000000000007</v>
      </c>
      <c r="S89" s="1">
        <f t="shared" si="30"/>
        <v>1.0297794117647054E-2</v>
      </c>
      <c r="T89" s="1">
        <f t="shared" si="31"/>
        <v>1.4702205882352947E-2</v>
      </c>
      <c r="U89" s="1">
        <f t="shared" si="32"/>
        <v>0.5880882352941178</v>
      </c>
      <c r="V89" s="1">
        <f t="shared" si="33"/>
        <v>0.5880882352941178</v>
      </c>
      <c r="W89" s="1">
        <f t="shared" si="34"/>
        <v>0.5880882352941178</v>
      </c>
      <c r="X89" s="1">
        <v>8.1796346928670535E-3</v>
      </c>
      <c r="Y89" s="1">
        <f t="shared" si="35"/>
        <v>57.108175651553061</v>
      </c>
      <c r="AB89" s="6">
        <v>30.2734375</v>
      </c>
      <c r="AC89" s="6">
        <v>199.90234375</v>
      </c>
    </row>
    <row r="90" spans="2:29" ht="12.75" customHeight="1" x14ac:dyDescent="0.2">
      <c r="B90" s="3" t="s">
        <v>203</v>
      </c>
      <c r="C90" s="4" t="s">
        <v>521</v>
      </c>
      <c r="D90" s="4">
        <v>5.0963773173862137E-3</v>
      </c>
      <c r="E90" s="5">
        <v>0.5</v>
      </c>
      <c r="F90" s="1">
        <v>0.05</v>
      </c>
      <c r="G90" s="5">
        <v>0.5</v>
      </c>
      <c r="H90" s="1">
        <v>0.05</v>
      </c>
      <c r="I90" s="1">
        <v>3.623046875</v>
      </c>
      <c r="J90" s="6">
        <v>30</v>
      </c>
      <c r="K90" s="6">
        <v>50</v>
      </c>
      <c r="L90" s="7" t="s">
        <v>0</v>
      </c>
      <c r="M90" s="1">
        <f t="shared" si="24"/>
        <v>2.5000000000000001E-2</v>
      </c>
      <c r="N90" s="1">
        <f t="shared" si="25"/>
        <v>2.5000000000000001E-2</v>
      </c>
      <c r="O90" s="1">
        <f t="shared" si="26"/>
        <v>5.6823000000000006</v>
      </c>
      <c r="P90" s="1">
        <f t="shared" si="27"/>
        <v>0</v>
      </c>
      <c r="Q90" s="1">
        <f t="shared" si="28"/>
        <v>2.5000000000000001E-2</v>
      </c>
      <c r="R90" s="1">
        <f t="shared" si="29"/>
        <v>2.1973000000000007</v>
      </c>
      <c r="S90" s="1">
        <f t="shared" si="30"/>
        <v>1.0227739418938304E-2</v>
      </c>
      <c r="T90" s="1">
        <f t="shared" si="31"/>
        <v>1.4772260581061698E-2</v>
      </c>
      <c r="U90" s="1">
        <f t="shared" si="32"/>
        <v>0.59089042324246788</v>
      </c>
      <c r="V90" s="1">
        <f t="shared" si="33"/>
        <v>0.59089042324246788</v>
      </c>
      <c r="W90" s="1">
        <f t="shared" si="34"/>
        <v>0.59089042324246788</v>
      </c>
      <c r="X90" s="1">
        <v>8.1796346928670535E-3</v>
      </c>
      <c r="Y90" s="1">
        <f t="shared" si="35"/>
        <v>57.773316178581879</v>
      </c>
      <c r="AB90" s="6">
        <v>30.17578125</v>
      </c>
      <c r="AC90" s="6">
        <v>199.90234375</v>
      </c>
    </row>
    <row r="91" spans="2:29" ht="12.75" customHeight="1" x14ac:dyDescent="0.2">
      <c r="B91" s="3" t="s">
        <v>205</v>
      </c>
      <c r="C91" s="4" t="s">
        <v>522</v>
      </c>
      <c r="D91" s="4">
        <v>5.1559606508817524E-3</v>
      </c>
      <c r="E91" s="5">
        <v>0.5</v>
      </c>
      <c r="F91" s="1">
        <v>0.05</v>
      </c>
      <c r="G91" s="5">
        <v>0.5</v>
      </c>
      <c r="H91" s="1">
        <v>0.05</v>
      </c>
      <c r="I91" s="1">
        <v>3.61328125</v>
      </c>
      <c r="J91" s="6">
        <v>30</v>
      </c>
      <c r="K91" s="6">
        <v>50</v>
      </c>
      <c r="L91" s="7" t="s">
        <v>0</v>
      </c>
      <c r="M91" s="1">
        <f t="shared" si="24"/>
        <v>2.5000000000000001E-2</v>
      </c>
      <c r="N91" s="1">
        <f t="shared" si="25"/>
        <v>2.5000000000000001E-2</v>
      </c>
      <c r="O91" s="1">
        <f t="shared" si="26"/>
        <v>5.6823000000000006</v>
      </c>
      <c r="P91" s="1">
        <f t="shared" si="27"/>
        <v>0</v>
      </c>
      <c r="Q91" s="1">
        <f t="shared" si="28"/>
        <v>2.5000000000000001E-2</v>
      </c>
      <c r="R91" s="1">
        <f t="shared" si="29"/>
        <v>2.1973000000000007</v>
      </c>
      <c r="S91" s="1">
        <f t="shared" si="30"/>
        <v>1.0157684720229552E-2</v>
      </c>
      <c r="T91" s="1">
        <f t="shared" si="31"/>
        <v>1.484231527977045E-2</v>
      </c>
      <c r="U91" s="1">
        <f t="shared" si="32"/>
        <v>0.59369261119081795</v>
      </c>
      <c r="V91" s="1">
        <f t="shared" si="33"/>
        <v>0.59369261119081795</v>
      </c>
      <c r="W91" s="1">
        <f t="shared" si="34"/>
        <v>0.59369261119081795</v>
      </c>
      <c r="X91" s="1">
        <v>8.1796346928670535E-3</v>
      </c>
      <c r="Y91" s="1">
        <f t="shared" si="35"/>
        <v>58.447631280428361</v>
      </c>
      <c r="AB91" s="6">
        <v>30.17578125</v>
      </c>
      <c r="AC91" s="6">
        <v>199.90234375</v>
      </c>
    </row>
    <row r="92" spans="2:29" ht="12.75" customHeight="1" x14ac:dyDescent="0.2">
      <c r="B92" s="3" t="s">
        <v>207</v>
      </c>
      <c r="C92" s="4" t="s">
        <v>523</v>
      </c>
      <c r="D92" s="4">
        <v>5.2095833380008116E-3</v>
      </c>
      <c r="E92" s="5">
        <v>0.5</v>
      </c>
      <c r="F92" s="1">
        <v>0.05</v>
      </c>
      <c r="G92" s="5">
        <v>0.5</v>
      </c>
      <c r="H92" s="1">
        <v>0.05</v>
      </c>
      <c r="I92" s="1">
        <v>3.603515625</v>
      </c>
      <c r="J92" s="6">
        <v>30</v>
      </c>
      <c r="K92" s="6">
        <v>50</v>
      </c>
      <c r="L92" s="7" t="s">
        <v>0</v>
      </c>
      <c r="M92" s="1">
        <f t="shared" si="24"/>
        <v>2.5000000000000001E-2</v>
      </c>
      <c r="N92" s="1">
        <f t="shared" si="25"/>
        <v>2.5000000000000001E-2</v>
      </c>
      <c r="O92" s="1">
        <f t="shared" si="26"/>
        <v>5.6823000000000006</v>
      </c>
      <c r="P92" s="1">
        <f t="shared" si="27"/>
        <v>0</v>
      </c>
      <c r="Q92" s="1">
        <f t="shared" si="28"/>
        <v>2.5000000000000001E-2</v>
      </c>
      <c r="R92" s="1">
        <f t="shared" si="29"/>
        <v>2.1973000000000007</v>
      </c>
      <c r="S92" s="1">
        <f t="shared" si="30"/>
        <v>1.0087630021520799E-2</v>
      </c>
      <c r="T92" s="1">
        <f t="shared" si="31"/>
        <v>1.4912369978479202E-2</v>
      </c>
      <c r="U92" s="1">
        <f t="shared" si="32"/>
        <v>0.59649479913916803</v>
      </c>
      <c r="V92" s="1">
        <f t="shared" si="33"/>
        <v>0.59649479913916803</v>
      </c>
      <c r="W92" s="1">
        <f t="shared" si="34"/>
        <v>0.59649479913916803</v>
      </c>
      <c r="X92" s="1">
        <v>8.1796346928670535E-3</v>
      </c>
      <c r="Y92" s="1">
        <f t="shared" si="35"/>
        <v>59.131312098740239</v>
      </c>
      <c r="AB92" s="6">
        <v>30.2734375</v>
      </c>
      <c r="AC92" s="6">
        <v>199.90234375</v>
      </c>
    </row>
    <row r="93" spans="2:29" ht="12.75" customHeight="1" x14ac:dyDescent="0.2">
      <c r="B93" s="3" t="s">
        <v>209</v>
      </c>
      <c r="C93" s="4" t="s">
        <v>524</v>
      </c>
      <c r="D93" s="4">
        <v>5.2697106511914171E-3</v>
      </c>
      <c r="E93" s="5">
        <v>0.5</v>
      </c>
      <c r="F93" s="1">
        <v>0.05</v>
      </c>
      <c r="G93" s="5">
        <v>0.5</v>
      </c>
      <c r="H93" s="1">
        <v>0.05</v>
      </c>
      <c r="I93" s="1">
        <v>3.59375</v>
      </c>
      <c r="J93" s="6">
        <v>30</v>
      </c>
      <c r="K93" s="6">
        <v>50</v>
      </c>
      <c r="L93" s="7" t="s">
        <v>0</v>
      </c>
      <c r="M93" s="1">
        <f t="shared" si="24"/>
        <v>2.5000000000000001E-2</v>
      </c>
      <c r="N93" s="1">
        <f t="shared" si="25"/>
        <v>2.5000000000000001E-2</v>
      </c>
      <c r="O93" s="1">
        <f t="shared" si="26"/>
        <v>5.6823000000000006</v>
      </c>
      <c r="P93" s="1">
        <f t="shared" si="27"/>
        <v>0</v>
      </c>
      <c r="Q93" s="1">
        <f t="shared" si="28"/>
        <v>2.5000000000000001E-2</v>
      </c>
      <c r="R93" s="1">
        <f t="shared" si="29"/>
        <v>2.1973000000000007</v>
      </c>
      <c r="S93" s="1">
        <f t="shared" si="30"/>
        <v>1.0017575322812047E-2</v>
      </c>
      <c r="T93" s="1">
        <f t="shared" si="31"/>
        <v>1.4982424677187954E-2</v>
      </c>
      <c r="U93" s="1">
        <f t="shared" si="32"/>
        <v>0.59929698708751811</v>
      </c>
      <c r="V93" s="1">
        <f t="shared" si="33"/>
        <v>0.59929698708751811</v>
      </c>
      <c r="W93" s="1">
        <f t="shared" si="34"/>
        <v>0.59929698708751811</v>
      </c>
      <c r="X93" s="1">
        <v>8.1796346928670535E-3</v>
      </c>
      <c r="Y93" s="1">
        <f t="shared" si="35"/>
        <v>59.824555121916333</v>
      </c>
      <c r="AB93" s="6">
        <v>30.2734375</v>
      </c>
      <c r="AC93" s="6">
        <v>199.90234375</v>
      </c>
    </row>
    <row r="94" spans="2:29" ht="12.75" customHeight="1" x14ac:dyDescent="0.2">
      <c r="B94" s="3" t="s">
        <v>211</v>
      </c>
      <c r="C94" s="4" t="s">
        <v>525</v>
      </c>
      <c r="D94" s="4">
        <v>5.3285648173186928E-3</v>
      </c>
      <c r="E94" s="5">
        <v>0.5</v>
      </c>
      <c r="F94" s="1">
        <v>0.05</v>
      </c>
      <c r="G94" s="5">
        <v>0.5</v>
      </c>
      <c r="H94" s="1">
        <v>0.05</v>
      </c>
      <c r="I94" s="1">
        <v>3.583984375</v>
      </c>
      <c r="J94" s="6">
        <v>30</v>
      </c>
      <c r="K94" s="6">
        <v>50</v>
      </c>
      <c r="L94" s="7" t="s">
        <v>0</v>
      </c>
      <c r="M94" s="1">
        <f t="shared" si="24"/>
        <v>2.5000000000000001E-2</v>
      </c>
      <c r="N94" s="1">
        <f t="shared" si="25"/>
        <v>2.5000000000000001E-2</v>
      </c>
      <c r="O94" s="1">
        <f t="shared" si="26"/>
        <v>5.6823000000000006</v>
      </c>
      <c r="P94" s="1">
        <f t="shared" si="27"/>
        <v>0</v>
      </c>
      <c r="Q94" s="1">
        <f t="shared" si="28"/>
        <v>2.5000000000000001E-2</v>
      </c>
      <c r="R94" s="1">
        <f t="shared" si="29"/>
        <v>2.1973000000000007</v>
      </c>
      <c r="S94" s="1">
        <f t="shared" si="30"/>
        <v>9.9475206241032964E-3</v>
      </c>
      <c r="T94" s="1">
        <f t="shared" si="31"/>
        <v>1.5052479375896705E-2</v>
      </c>
      <c r="U94" s="1">
        <f t="shared" si="32"/>
        <v>0.60209917503586818</v>
      </c>
      <c r="V94" s="1">
        <f t="shared" si="33"/>
        <v>0.60209917503586818</v>
      </c>
      <c r="W94" s="1">
        <f t="shared" si="34"/>
        <v>0.60209917503586818</v>
      </c>
      <c r="X94" s="1">
        <v>8.1796346928670535E-3</v>
      </c>
      <c r="Y94" s="1">
        <f t="shared" si="35"/>
        <v>60.527562373377179</v>
      </c>
      <c r="AB94" s="6">
        <v>30.17578125</v>
      </c>
      <c r="AC94" s="6">
        <v>199.90234375</v>
      </c>
    </row>
    <row r="95" spans="2:29" ht="12.75" customHeight="1" x14ac:dyDescent="0.2">
      <c r="B95" s="3" t="s">
        <v>213</v>
      </c>
      <c r="C95" s="4" t="s">
        <v>526</v>
      </c>
      <c r="D95" s="4">
        <v>5.3821990732103586E-3</v>
      </c>
      <c r="E95" s="5">
        <v>0.5</v>
      </c>
      <c r="F95" s="1">
        <v>0.05</v>
      </c>
      <c r="G95" s="5">
        <v>0.5</v>
      </c>
      <c r="H95" s="1">
        <v>0.05</v>
      </c>
      <c r="I95" s="1">
        <v>3.583984375</v>
      </c>
      <c r="J95" s="6">
        <v>30</v>
      </c>
      <c r="K95" s="6">
        <v>50</v>
      </c>
      <c r="L95" s="7" t="s">
        <v>0</v>
      </c>
      <c r="M95" s="1">
        <f t="shared" si="24"/>
        <v>2.5000000000000001E-2</v>
      </c>
      <c r="N95" s="1">
        <f t="shared" si="25"/>
        <v>2.5000000000000001E-2</v>
      </c>
      <c r="O95" s="1">
        <f t="shared" si="26"/>
        <v>5.6823000000000006</v>
      </c>
      <c r="P95" s="1">
        <f t="shared" si="27"/>
        <v>0</v>
      </c>
      <c r="Q95" s="1">
        <f t="shared" si="28"/>
        <v>2.5000000000000001E-2</v>
      </c>
      <c r="R95" s="1">
        <f t="shared" si="29"/>
        <v>2.1973000000000007</v>
      </c>
      <c r="S95" s="1">
        <f t="shared" si="30"/>
        <v>9.9475206241032964E-3</v>
      </c>
      <c r="T95" s="1">
        <f t="shared" si="31"/>
        <v>1.5052479375896705E-2</v>
      </c>
      <c r="U95" s="1">
        <f t="shared" si="32"/>
        <v>0.60209917503586818</v>
      </c>
      <c r="V95" s="1">
        <f t="shared" si="33"/>
        <v>0.60209917503586818</v>
      </c>
      <c r="W95" s="1">
        <f t="shared" si="34"/>
        <v>0.60209917503586818</v>
      </c>
      <c r="X95" s="1">
        <v>8.1796346928670535E-3</v>
      </c>
      <c r="Y95" s="1">
        <f t="shared" si="35"/>
        <v>60.527562373377179</v>
      </c>
      <c r="AB95" s="6">
        <v>30.17578125</v>
      </c>
      <c r="AC95" s="6">
        <v>199.90234375</v>
      </c>
    </row>
    <row r="96" spans="2:29" ht="12.75" customHeight="1" x14ac:dyDescent="0.2">
      <c r="B96" s="3" t="s">
        <v>215</v>
      </c>
      <c r="C96" s="4" t="s">
        <v>527</v>
      </c>
      <c r="D96" s="4">
        <v>5.4415972263086587E-3</v>
      </c>
      <c r="E96" s="5">
        <v>0.5</v>
      </c>
      <c r="F96" s="1">
        <v>0.05</v>
      </c>
      <c r="G96" s="5">
        <v>0.5</v>
      </c>
      <c r="H96" s="1">
        <v>0.05</v>
      </c>
      <c r="I96" s="1">
        <v>3.564453125</v>
      </c>
      <c r="J96" s="6">
        <v>30</v>
      </c>
      <c r="K96" s="6">
        <v>50</v>
      </c>
      <c r="L96" s="7" t="s">
        <v>0</v>
      </c>
      <c r="M96" s="1">
        <f t="shared" si="24"/>
        <v>2.5000000000000001E-2</v>
      </c>
      <c r="N96" s="1">
        <f t="shared" si="25"/>
        <v>2.5000000000000001E-2</v>
      </c>
      <c r="O96" s="1">
        <f t="shared" si="26"/>
        <v>5.6823000000000006</v>
      </c>
      <c r="P96" s="1">
        <f t="shared" si="27"/>
        <v>0</v>
      </c>
      <c r="Q96" s="1">
        <f t="shared" si="28"/>
        <v>2.5000000000000001E-2</v>
      </c>
      <c r="R96" s="1">
        <f t="shared" si="29"/>
        <v>2.1973000000000007</v>
      </c>
      <c r="S96" s="1">
        <f t="shared" si="30"/>
        <v>9.8074112266857919E-3</v>
      </c>
      <c r="T96" s="1">
        <f t="shared" si="31"/>
        <v>1.5192588773314209E-2</v>
      </c>
      <c r="U96" s="1">
        <f t="shared" si="32"/>
        <v>0.60770355093256834</v>
      </c>
      <c r="V96" s="1">
        <f t="shared" si="33"/>
        <v>0.60770355093256834</v>
      </c>
      <c r="W96" s="1">
        <f t="shared" si="34"/>
        <v>0.60770355093256834</v>
      </c>
      <c r="X96" s="1">
        <v>8.1796346928670535E-3</v>
      </c>
      <c r="Y96" s="1">
        <f t="shared" si="35"/>
        <v>61.963706516049591</v>
      </c>
      <c r="AB96" s="6">
        <v>30.17578125</v>
      </c>
      <c r="AC96" s="6">
        <v>199.90234375</v>
      </c>
    </row>
    <row r="97" spans="2:29" ht="12.75" customHeight="1" x14ac:dyDescent="0.2">
      <c r="B97" s="3" t="s">
        <v>217</v>
      </c>
      <c r="C97" s="4" t="s">
        <v>528</v>
      </c>
      <c r="D97" s="4">
        <v>5.5002777808113024E-3</v>
      </c>
      <c r="E97" s="5">
        <v>0.5</v>
      </c>
      <c r="F97" s="1">
        <v>0.05</v>
      </c>
      <c r="G97" s="5">
        <v>0.5</v>
      </c>
      <c r="H97" s="1">
        <v>0.05</v>
      </c>
      <c r="I97" s="1">
        <v>3.564453125</v>
      </c>
      <c r="J97" s="6">
        <v>30</v>
      </c>
      <c r="K97" s="6">
        <v>50</v>
      </c>
      <c r="L97" s="7" t="s">
        <v>0</v>
      </c>
      <c r="M97" s="1">
        <f t="shared" si="24"/>
        <v>2.5000000000000001E-2</v>
      </c>
      <c r="N97" s="1">
        <f t="shared" si="25"/>
        <v>2.5000000000000001E-2</v>
      </c>
      <c r="O97" s="1">
        <f t="shared" si="26"/>
        <v>5.6823000000000006</v>
      </c>
      <c r="P97" s="1">
        <f t="shared" si="27"/>
        <v>0</v>
      </c>
      <c r="Q97" s="1">
        <f t="shared" si="28"/>
        <v>2.5000000000000001E-2</v>
      </c>
      <c r="R97" s="1">
        <f t="shared" si="29"/>
        <v>2.1973000000000007</v>
      </c>
      <c r="S97" s="1">
        <f t="shared" si="30"/>
        <v>9.8074112266857919E-3</v>
      </c>
      <c r="T97" s="1">
        <f t="shared" si="31"/>
        <v>1.5192588773314209E-2</v>
      </c>
      <c r="U97" s="1">
        <f t="shared" si="32"/>
        <v>0.60770355093256834</v>
      </c>
      <c r="V97" s="1">
        <f t="shared" si="33"/>
        <v>0.60770355093256834</v>
      </c>
      <c r="W97" s="1">
        <f t="shared" si="34"/>
        <v>0.60770355093256834</v>
      </c>
      <c r="X97" s="1">
        <v>8.1796346928670535E-3</v>
      </c>
      <c r="Y97" s="1">
        <f t="shared" si="35"/>
        <v>61.963706516049591</v>
      </c>
      <c r="AB97" s="6">
        <v>30.17578125</v>
      </c>
      <c r="AC97" s="6">
        <v>199.90234375</v>
      </c>
    </row>
    <row r="98" spans="2:29" ht="12.75" customHeight="1" x14ac:dyDescent="0.2">
      <c r="B98" s="3" t="s">
        <v>219</v>
      </c>
      <c r="C98" s="4" t="s">
        <v>529</v>
      </c>
      <c r="D98" s="4">
        <v>5.558958335313946E-3</v>
      </c>
      <c r="E98" s="5">
        <v>0.5</v>
      </c>
      <c r="F98" s="1">
        <v>0.05</v>
      </c>
      <c r="G98" s="5">
        <v>0.5</v>
      </c>
      <c r="H98" s="1">
        <v>0.05</v>
      </c>
      <c r="I98" s="1">
        <v>3.5546875</v>
      </c>
      <c r="J98" s="6">
        <v>30</v>
      </c>
      <c r="K98" s="6">
        <v>50</v>
      </c>
      <c r="L98" s="7" t="s">
        <v>0</v>
      </c>
      <c r="M98" s="1">
        <f t="shared" ref="M98:M129" si="36">IF(ISNUMBER(E98),IF(E98+G98=0,0,(E98/(E98+G98))*F98),"")</f>
        <v>2.5000000000000001E-2</v>
      </c>
      <c r="N98" s="1">
        <f t="shared" ref="N98:N129" si="37">IF(ISNUMBER(G98),IF(E98+G98=0,0,(G98/(E98+G98))*H98),"")</f>
        <v>2.5000000000000001E-2</v>
      </c>
      <c r="O98" s="1">
        <f t="shared" ref="O98:O129" si="38">IF(ISNUMBER(J98),0.195*(1+0.0184*(J98-21))*M98*1000,"")</f>
        <v>5.6823000000000006</v>
      </c>
      <c r="P98" s="1">
        <f t="shared" ref="P98:P129" si="39">IF(ISNUMBER(M98),IF(M98&gt;=N98,M98-N98,0),"")</f>
        <v>0</v>
      </c>
      <c r="Q98" s="1">
        <f t="shared" ref="Q98:Q129" si="40">IF(ISNUMBER(M98),IF(M98&gt;=N98,N98,M98),"")</f>
        <v>2.5000000000000001E-2</v>
      </c>
      <c r="R98" s="1">
        <f t="shared" ref="R98:R129" si="41">IF(ISNUMBER(M98),((0.195*(1+(0.0184*(J98-21)))*P98)+(0.07*(1+(0.0284*(J98-21)))*Q98))*1000,"")</f>
        <v>2.1973000000000007</v>
      </c>
      <c r="S98" s="1">
        <f t="shared" ref="S98:S129" si="42">IF(ISNUMBER(M98),IF(O98-R98=0,0,((P98-M98)*(O98-I98)/(O98-R98))+M98),"")</f>
        <v>9.7373565279770397E-3</v>
      </c>
      <c r="T98" s="1">
        <f t="shared" ref="T98:T129" si="43">IF(ISNUMBER(R98),IF(O98-R98=0,0,Q98*(O98-I98)/(O98-R98)),"")</f>
        <v>1.5262643472022962E-2</v>
      </c>
      <c r="U98" s="1">
        <f t="shared" ref="U98:U129" si="44">IF(ISNUMBER(M98),IF(M98=0,0,((M98-S98)/M98)),"")</f>
        <v>0.61050573888091841</v>
      </c>
      <c r="V98" s="1">
        <f t="shared" ref="V98:V129" si="45">IF(ISNUMBER(U98),IF(U98&lt;1,U98,1),"")</f>
        <v>0.61050573888091841</v>
      </c>
      <c r="W98" s="1">
        <f t="shared" ref="W98:W129" si="46">IF(ISNUMBER(Q98),IF(Q98=0,0,T98/Q98),"")</f>
        <v>0.61050573888091841</v>
      </c>
      <c r="X98" s="1">
        <v>8.1796346928670535E-3</v>
      </c>
      <c r="Y98" s="1">
        <f t="shared" ref="Y98:Y129" si="47">IF(ISNUMBER(M98),IF(M98*S98=0,0,(M98-S98)/(M98*S98)),"")</f>
        <v>62.697276938236186</v>
      </c>
      <c r="AB98" s="6">
        <v>30.078125</v>
      </c>
      <c r="AC98" s="6">
        <v>199.90234375</v>
      </c>
    </row>
    <row r="99" spans="2:29" ht="12.75" customHeight="1" x14ac:dyDescent="0.2">
      <c r="B99" s="3" t="s">
        <v>221</v>
      </c>
      <c r="C99" s="4" t="s">
        <v>530</v>
      </c>
      <c r="D99" s="4">
        <v>5.6176388898165897E-3</v>
      </c>
      <c r="E99" s="5">
        <v>0.5</v>
      </c>
      <c r="F99" s="1">
        <v>0.05</v>
      </c>
      <c r="G99" s="5">
        <v>0.5</v>
      </c>
      <c r="H99" s="1">
        <v>0.05</v>
      </c>
      <c r="I99" s="1">
        <v>3.544921875</v>
      </c>
      <c r="J99" s="6">
        <v>30</v>
      </c>
      <c r="K99" s="6">
        <v>50</v>
      </c>
      <c r="L99" s="7" t="s">
        <v>0</v>
      </c>
      <c r="M99" s="1">
        <f t="shared" si="36"/>
        <v>2.5000000000000001E-2</v>
      </c>
      <c r="N99" s="1">
        <f t="shared" si="37"/>
        <v>2.5000000000000001E-2</v>
      </c>
      <c r="O99" s="1">
        <f t="shared" si="38"/>
        <v>5.6823000000000006</v>
      </c>
      <c r="P99" s="1">
        <f t="shared" si="39"/>
        <v>0</v>
      </c>
      <c r="Q99" s="1">
        <f t="shared" si="40"/>
        <v>2.5000000000000001E-2</v>
      </c>
      <c r="R99" s="1">
        <f t="shared" si="41"/>
        <v>2.1973000000000007</v>
      </c>
      <c r="S99" s="1">
        <f t="shared" si="42"/>
        <v>9.6673018292682891E-3</v>
      </c>
      <c r="T99" s="1">
        <f t="shared" si="43"/>
        <v>1.5332698170731712E-2</v>
      </c>
      <c r="U99" s="1">
        <f t="shared" si="44"/>
        <v>0.61330792682926849</v>
      </c>
      <c r="V99" s="1">
        <f t="shared" si="45"/>
        <v>0.61330792682926849</v>
      </c>
      <c r="W99" s="1">
        <f t="shared" si="46"/>
        <v>0.61330792682926849</v>
      </c>
      <c r="X99" s="1">
        <v>8.1796346928670535E-3</v>
      </c>
      <c r="Y99" s="1">
        <f t="shared" si="47"/>
        <v>63.44147908700284</v>
      </c>
      <c r="AB99" s="6">
        <v>30.078125</v>
      </c>
      <c r="AC99" s="6">
        <v>199.90234375</v>
      </c>
    </row>
    <row r="100" spans="2:29" ht="12.75" customHeight="1" x14ac:dyDescent="0.2">
      <c r="B100" s="3" t="s">
        <v>223</v>
      </c>
      <c r="C100" s="4" t="s">
        <v>531</v>
      </c>
      <c r="D100" s="4">
        <v>5.6763194443192333E-3</v>
      </c>
      <c r="E100" s="5">
        <v>0.5</v>
      </c>
      <c r="F100" s="1">
        <v>0.05</v>
      </c>
      <c r="G100" s="5">
        <v>0.5</v>
      </c>
      <c r="H100" s="1">
        <v>0.05</v>
      </c>
      <c r="I100" s="1">
        <v>3.53515625</v>
      </c>
      <c r="J100" s="6">
        <v>30</v>
      </c>
      <c r="K100" s="6">
        <v>50</v>
      </c>
      <c r="L100" s="7" t="s">
        <v>0</v>
      </c>
      <c r="M100" s="1">
        <f t="shared" si="36"/>
        <v>2.5000000000000001E-2</v>
      </c>
      <c r="N100" s="1">
        <f t="shared" si="37"/>
        <v>2.5000000000000001E-2</v>
      </c>
      <c r="O100" s="1">
        <f t="shared" si="38"/>
        <v>5.6823000000000006</v>
      </c>
      <c r="P100" s="1">
        <f t="shared" si="39"/>
        <v>0</v>
      </c>
      <c r="Q100" s="1">
        <f t="shared" si="40"/>
        <v>2.5000000000000001E-2</v>
      </c>
      <c r="R100" s="1">
        <f t="shared" si="41"/>
        <v>2.1973000000000007</v>
      </c>
      <c r="S100" s="1">
        <f t="shared" si="42"/>
        <v>9.5972471305595369E-3</v>
      </c>
      <c r="T100" s="1">
        <f t="shared" si="43"/>
        <v>1.5402752869440465E-2</v>
      </c>
      <c r="U100" s="1">
        <f t="shared" si="44"/>
        <v>0.61611011477761857</v>
      </c>
      <c r="V100" s="1">
        <f t="shared" si="45"/>
        <v>0.61611011477761857</v>
      </c>
      <c r="W100" s="1">
        <f t="shared" si="46"/>
        <v>0.61611011477761857</v>
      </c>
      <c r="X100" s="1">
        <v>8.1796346928670535E-3</v>
      </c>
      <c r="Y100" s="1">
        <f t="shared" si="47"/>
        <v>64.196545779862419</v>
      </c>
      <c r="AB100" s="6">
        <v>30.17578125</v>
      </c>
      <c r="AC100" s="6">
        <v>199.90234375</v>
      </c>
    </row>
    <row r="101" spans="2:29" ht="12.75" customHeight="1" x14ac:dyDescent="0.2">
      <c r="B101" s="3" t="s">
        <v>225</v>
      </c>
      <c r="C101" s="4" t="s">
        <v>532</v>
      </c>
      <c r="D101" s="4">
        <v>5.7349999988218769E-3</v>
      </c>
      <c r="E101" s="5">
        <v>0.5</v>
      </c>
      <c r="F101" s="1">
        <v>0.05</v>
      </c>
      <c r="G101" s="5">
        <v>0.5</v>
      </c>
      <c r="H101" s="1">
        <v>0.05</v>
      </c>
      <c r="I101" s="1">
        <v>3.525390625</v>
      </c>
      <c r="J101" s="6">
        <v>30</v>
      </c>
      <c r="K101" s="6">
        <v>50</v>
      </c>
      <c r="L101" s="7" t="s">
        <v>0</v>
      </c>
      <c r="M101" s="1">
        <f t="shared" si="36"/>
        <v>2.5000000000000001E-2</v>
      </c>
      <c r="N101" s="1">
        <f t="shared" si="37"/>
        <v>2.5000000000000001E-2</v>
      </c>
      <c r="O101" s="1">
        <f t="shared" si="38"/>
        <v>5.6823000000000006</v>
      </c>
      <c r="P101" s="1">
        <f t="shared" si="39"/>
        <v>0</v>
      </c>
      <c r="Q101" s="1">
        <f t="shared" si="40"/>
        <v>2.5000000000000001E-2</v>
      </c>
      <c r="R101" s="1">
        <f t="shared" si="41"/>
        <v>2.1973000000000007</v>
      </c>
      <c r="S101" s="1">
        <f t="shared" si="42"/>
        <v>9.5271924318507846E-3</v>
      </c>
      <c r="T101" s="1">
        <f t="shared" si="43"/>
        <v>1.5472807568149217E-2</v>
      </c>
      <c r="U101" s="1">
        <f t="shared" si="44"/>
        <v>0.61891230272596864</v>
      </c>
      <c r="V101" s="1">
        <f t="shared" si="45"/>
        <v>0.61891230272596864</v>
      </c>
      <c r="W101" s="1">
        <f t="shared" si="46"/>
        <v>0.61891230272596864</v>
      </c>
      <c r="X101" s="1">
        <v>8.1796346928670535E-3</v>
      </c>
      <c r="Y101" s="1">
        <f t="shared" si="47"/>
        <v>64.962716682078877</v>
      </c>
      <c r="AB101" s="6">
        <v>30.17578125</v>
      </c>
      <c r="AC101" s="6">
        <v>199.90234375</v>
      </c>
    </row>
    <row r="102" spans="2:29" ht="12.75" customHeight="1" x14ac:dyDescent="0.2">
      <c r="B102" s="3" t="s">
        <v>227</v>
      </c>
      <c r="C102" s="4" t="s">
        <v>533</v>
      </c>
      <c r="D102" s="4">
        <v>5.7879050946212374E-3</v>
      </c>
      <c r="E102" s="5">
        <v>0.5</v>
      </c>
      <c r="F102" s="1">
        <v>0.05</v>
      </c>
      <c r="G102" s="5">
        <v>0.5</v>
      </c>
      <c r="H102" s="1">
        <v>0.05</v>
      </c>
      <c r="I102" s="1">
        <v>3.515625</v>
      </c>
      <c r="J102" s="6">
        <v>30</v>
      </c>
      <c r="K102" s="6">
        <v>50</v>
      </c>
      <c r="L102" s="7" t="s">
        <v>0</v>
      </c>
      <c r="M102" s="1">
        <f t="shared" si="36"/>
        <v>2.5000000000000001E-2</v>
      </c>
      <c r="N102" s="1">
        <f t="shared" si="37"/>
        <v>2.5000000000000001E-2</v>
      </c>
      <c r="O102" s="1">
        <f t="shared" si="38"/>
        <v>5.6823000000000006</v>
      </c>
      <c r="P102" s="1">
        <f t="shared" si="39"/>
        <v>0</v>
      </c>
      <c r="Q102" s="1">
        <f t="shared" si="40"/>
        <v>2.5000000000000001E-2</v>
      </c>
      <c r="R102" s="1">
        <f t="shared" si="41"/>
        <v>2.1973000000000007</v>
      </c>
      <c r="S102" s="1">
        <f t="shared" si="42"/>
        <v>9.4571377331420341E-3</v>
      </c>
      <c r="T102" s="1">
        <f t="shared" si="43"/>
        <v>1.5542862266857967E-2</v>
      </c>
      <c r="U102" s="1">
        <f t="shared" si="44"/>
        <v>0.62171449067431861</v>
      </c>
      <c r="V102" s="1">
        <f t="shared" si="45"/>
        <v>0.62171449067431861</v>
      </c>
      <c r="W102" s="1">
        <f t="shared" si="46"/>
        <v>0.62171449067431861</v>
      </c>
      <c r="X102" s="1">
        <v>8.1796346928670535E-3</v>
      </c>
      <c r="Y102" s="1">
        <f t="shared" si="47"/>
        <v>65.740238560294358</v>
      </c>
      <c r="AB102" s="6">
        <v>30.17578125</v>
      </c>
      <c r="AC102" s="6">
        <v>199.90234375</v>
      </c>
    </row>
    <row r="103" spans="2:29" ht="12.75" customHeight="1" x14ac:dyDescent="0.2">
      <c r="B103" s="3" t="s">
        <v>229</v>
      </c>
      <c r="C103" s="4" t="s">
        <v>534</v>
      </c>
      <c r="D103" s="4">
        <v>5.847488428116776E-3</v>
      </c>
      <c r="E103" s="5">
        <v>0.5</v>
      </c>
      <c r="F103" s="1">
        <v>0.05</v>
      </c>
      <c r="G103" s="5">
        <v>0.5</v>
      </c>
      <c r="H103" s="1">
        <v>0.05</v>
      </c>
      <c r="I103" s="1">
        <v>3.515625</v>
      </c>
      <c r="J103" s="6">
        <v>30</v>
      </c>
      <c r="K103" s="6">
        <v>50</v>
      </c>
      <c r="L103" s="7" t="s">
        <v>0</v>
      </c>
      <c r="M103" s="1">
        <f t="shared" si="36"/>
        <v>2.5000000000000001E-2</v>
      </c>
      <c r="N103" s="1">
        <f t="shared" si="37"/>
        <v>2.5000000000000001E-2</v>
      </c>
      <c r="O103" s="1">
        <f t="shared" si="38"/>
        <v>5.6823000000000006</v>
      </c>
      <c r="P103" s="1">
        <f t="shared" si="39"/>
        <v>0</v>
      </c>
      <c r="Q103" s="1">
        <f t="shared" si="40"/>
        <v>2.5000000000000001E-2</v>
      </c>
      <c r="R103" s="1">
        <f t="shared" si="41"/>
        <v>2.1973000000000007</v>
      </c>
      <c r="S103" s="1">
        <f t="shared" si="42"/>
        <v>9.4571377331420341E-3</v>
      </c>
      <c r="T103" s="1">
        <f t="shared" si="43"/>
        <v>1.5542862266857967E-2</v>
      </c>
      <c r="U103" s="1">
        <f t="shared" si="44"/>
        <v>0.62171449067431861</v>
      </c>
      <c r="V103" s="1">
        <f t="shared" si="45"/>
        <v>0.62171449067431861</v>
      </c>
      <c r="W103" s="1">
        <f t="shared" si="46"/>
        <v>0.62171449067431861</v>
      </c>
      <c r="X103" s="1">
        <v>8.1796346928670535E-3</v>
      </c>
      <c r="Y103" s="1">
        <f t="shared" si="47"/>
        <v>65.740238560294358</v>
      </c>
      <c r="AB103" s="6">
        <v>30.17578125</v>
      </c>
      <c r="AC103" s="6">
        <v>199.90234375</v>
      </c>
    </row>
    <row r="104" spans="2:29" ht="12.75" customHeight="1" x14ac:dyDescent="0.2">
      <c r="B104" s="3" t="s">
        <v>231</v>
      </c>
      <c r="C104" s="4" t="s">
        <v>535</v>
      </c>
      <c r="D104" s="4">
        <v>5.9067129623144865E-3</v>
      </c>
      <c r="E104" s="5">
        <v>0.5</v>
      </c>
      <c r="F104" s="1">
        <v>0.05</v>
      </c>
      <c r="G104" s="5">
        <v>0.5</v>
      </c>
      <c r="H104" s="1">
        <v>0.05</v>
      </c>
      <c r="I104" s="1">
        <v>3.505859375</v>
      </c>
      <c r="J104" s="6">
        <v>30</v>
      </c>
      <c r="K104" s="6">
        <v>50</v>
      </c>
      <c r="L104" s="7" t="s">
        <v>0</v>
      </c>
      <c r="M104" s="1">
        <f t="shared" si="36"/>
        <v>2.5000000000000001E-2</v>
      </c>
      <c r="N104" s="1">
        <f t="shared" si="37"/>
        <v>2.5000000000000001E-2</v>
      </c>
      <c r="O104" s="1">
        <f t="shared" si="38"/>
        <v>5.6823000000000006</v>
      </c>
      <c r="P104" s="1">
        <f t="shared" si="39"/>
        <v>0</v>
      </c>
      <c r="Q104" s="1">
        <f t="shared" si="40"/>
        <v>2.5000000000000001E-2</v>
      </c>
      <c r="R104" s="1">
        <f t="shared" si="41"/>
        <v>2.1973000000000007</v>
      </c>
      <c r="S104" s="1">
        <f t="shared" si="42"/>
        <v>9.3870830344332818E-3</v>
      </c>
      <c r="T104" s="1">
        <f t="shared" si="43"/>
        <v>1.561291696556672E-2</v>
      </c>
      <c r="U104" s="1">
        <f t="shared" si="44"/>
        <v>0.6245166786226688</v>
      </c>
      <c r="V104" s="1">
        <f t="shared" si="45"/>
        <v>0.6245166786226688</v>
      </c>
      <c r="W104" s="1">
        <f t="shared" si="46"/>
        <v>0.6245166786226688</v>
      </c>
      <c r="X104" s="1">
        <v>8.1796346928670535E-3</v>
      </c>
      <c r="Y104" s="1">
        <f t="shared" si="47"/>
        <v>66.529365547512938</v>
      </c>
      <c r="AB104" s="6">
        <v>30.17578125</v>
      </c>
      <c r="AC104" s="6">
        <v>199.90234375</v>
      </c>
    </row>
    <row r="105" spans="2:29" ht="12.75" customHeight="1" x14ac:dyDescent="0.2">
      <c r="B105" s="3" t="s">
        <v>233</v>
      </c>
      <c r="C105" s="4" t="s">
        <v>536</v>
      </c>
      <c r="D105" s="4">
        <v>5.9662962958100252E-3</v>
      </c>
      <c r="E105" s="5">
        <v>0.5</v>
      </c>
      <c r="F105" s="1">
        <v>0.05</v>
      </c>
      <c r="G105" s="5">
        <v>0.5</v>
      </c>
      <c r="H105" s="1">
        <v>0.05</v>
      </c>
      <c r="I105" s="1">
        <v>3.486328125</v>
      </c>
      <c r="J105" s="6">
        <v>30</v>
      </c>
      <c r="K105" s="6">
        <v>50</v>
      </c>
      <c r="L105" s="7" t="s">
        <v>0</v>
      </c>
      <c r="M105" s="1">
        <f t="shared" si="36"/>
        <v>2.5000000000000001E-2</v>
      </c>
      <c r="N105" s="1">
        <f t="shared" si="37"/>
        <v>2.5000000000000001E-2</v>
      </c>
      <c r="O105" s="1">
        <f t="shared" si="38"/>
        <v>5.6823000000000006</v>
      </c>
      <c r="P105" s="1">
        <f t="shared" si="39"/>
        <v>0</v>
      </c>
      <c r="Q105" s="1">
        <f t="shared" si="40"/>
        <v>2.5000000000000001E-2</v>
      </c>
      <c r="R105" s="1">
        <f t="shared" si="41"/>
        <v>2.1973000000000007</v>
      </c>
      <c r="S105" s="1">
        <f t="shared" si="42"/>
        <v>9.246973637015779E-3</v>
      </c>
      <c r="T105" s="1">
        <f t="shared" si="43"/>
        <v>1.5753026362984222E-2</v>
      </c>
      <c r="U105" s="1">
        <f t="shared" si="44"/>
        <v>0.63012105451936884</v>
      </c>
      <c r="V105" s="1">
        <f t="shared" si="45"/>
        <v>0.63012105451936884</v>
      </c>
      <c r="W105" s="1">
        <f t="shared" si="46"/>
        <v>0.63012105451936884</v>
      </c>
      <c r="X105" s="1">
        <v>8.1796346928670535E-3</v>
      </c>
      <c r="Y105" s="1">
        <f t="shared" si="47"/>
        <v>68.143489887003085</v>
      </c>
      <c r="AB105" s="6">
        <v>30.17578125</v>
      </c>
      <c r="AC105" s="6">
        <v>199.90234375</v>
      </c>
    </row>
    <row r="106" spans="2:29" ht="12.75" customHeight="1" x14ac:dyDescent="0.2">
      <c r="B106" s="3" t="s">
        <v>235</v>
      </c>
      <c r="C106" s="4" t="s">
        <v>537</v>
      </c>
      <c r="D106" s="4">
        <v>6.0197337952558883E-3</v>
      </c>
      <c r="E106" s="5">
        <v>0.5</v>
      </c>
      <c r="F106" s="1">
        <v>0.05</v>
      </c>
      <c r="G106" s="5">
        <v>0.5</v>
      </c>
      <c r="H106" s="1">
        <v>0.05</v>
      </c>
      <c r="I106" s="1">
        <v>3.486328125</v>
      </c>
      <c r="J106" s="6">
        <v>30</v>
      </c>
      <c r="K106" s="6">
        <v>50</v>
      </c>
      <c r="L106" s="7" t="s">
        <v>0</v>
      </c>
      <c r="M106" s="1">
        <f t="shared" si="36"/>
        <v>2.5000000000000001E-2</v>
      </c>
      <c r="N106" s="1">
        <f t="shared" si="37"/>
        <v>2.5000000000000001E-2</v>
      </c>
      <c r="O106" s="1">
        <f t="shared" si="38"/>
        <v>5.6823000000000006</v>
      </c>
      <c r="P106" s="1">
        <f t="shared" si="39"/>
        <v>0</v>
      </c>
      <c r="Q106" s="1">
        <f t="shared" si="40"/>
        <v>2.5000000000000001E-2</v>
      </c>
      <c r="R106" s="1">
        <f t="shared" si="41"/>
        <v>2.1973000000000007</v>
      </c>
      <c r="S106" s="1">
        <f t="shared" si="42"/>
        <v>9.246973637015779E-3</v>
      </c>
      <c r="T106" s="1">
        <f t="shared" si="43"/>
        <v>1.5753026362984222E-2</v>
      </c>
      <c r="U106" s="1">
        <f t="shared" si="44"/>
        <v>0.63012105451936884</v>
      </c>
      <c r="V106" s="1">
        <f t="shared" si="45"/>
        <v>0.63012105451936884</v>
      </c>
      <c r="W106" s="1">
        <f t="shared" si="46"/>
        <v>0.63012105451936884</v>
      </c>
      <c r="X106" s="1">
        <v>8.1796346928670535E-3</v>
      </c>
      <c r="Y106" s="1">
        <f t="shared" si="47"/>
        <v>68.143489887003085</v>
      </c>
      <c r="AB106" s="6">
        <v>30.078125</v>
      </c>
      <c r="AC106" s="6">
        <v>199.90234375</v>
      </c>
    </row>
    <row r="107" spans="2:29" ht="12.75" customHeight="1" x14ac:dyDescent="0.2">
      <c r="B107" s="3" t="s">
        <v>237</v>
      </c>
      <c r="C107" s="4" t="s">
        <v>538</v>
      </c>
      <c r="D107" s="4">
        <v>6.0793171287514269E-3</v>
      </c>
      <c r="E107" s="5">
        <v>0.5</v>
      </c>
      <c r="F107" s="1">
        <v>0.05</v>
      </c>
      <c r="G107" s="5">
        <v>0.5</v>
      </c>
      <c r="H107" s="1">
        <v>0.05</v>
      </c>
      <c r="I107" s="1">
        <v>3.4765625</v>
      </c>
      <c r="J107" s="6">
        <v>30</v>
      </c>
      <c r="K107" s="6">
        <v>50</v>
      </c>
      <c r="L107" s="7" t="s">
        <v>0</v>
      </c>
      <c r="M107" s="1">
        <f t="shared" si="36"/>
        <v>2.5000000000000001E-2</v>
      </c>
      <c r="N107" s="1">
        <f t="shared" si="37"/>
        <v>2.5000000000000001E-2</v>
      </c>
      <c r="O107" s="1">
        <f t="shared" si="38"/>
        <v>5.6823000000000006</v>
      </c>
      <c r="P107" s="1">
        <f t="shared" si="39"/>
        <v>0</v>
      </c>
      <c r="Q107" s="1">
        <f t="shared" si="40"/>
        <v>2.5000000000000001E-2</v>
      </c>
      <c r="R107" s="1">
        <f t="shared" si="41"/>
        <v>2.1973000000000007</v>
      </c>
      <c r="S107" s="1">
        <f t="shared" si="42"/>
        <v>9.176918938307025E-3</v>
      </c>
      <c r="T107" s="1">
        <f t="shared" si="43"/>
        <v>1.5823081061692976E-2</v>
      </c>
      <c r="U107" s="1">
        <f t="shared" si="44"/>
        <v>0.63292324246771903</v>
      </c>
      <c r="V107" s="1">
        <f t="shared" si="45"/>
        <v>0.63292324246771903</v>
      </c>
      <c r="W107" s="1">
        <f t="shared" si="46"/>
        <v>0.63292324246771903</v>
      </c>
      <c r="X107" s="1">
        <v>8.1796346928670535E-3</v>
      </c>
      <c r="Y107" s="1">
        <f t="shared" si="47"/>
        <v>68.969034893151388</v>
      </c>
      <c r="AB107" s="6">
        <v>30.078125</v>
      </c>
      <c r="AC107" s="6">
        <v>199.90234375</v>
      </c>
    </row>
    <row r="108" spans="2:29" ht="12.75" customHeight="1" x14ac:dyDescent="0.2">
      <c r="B108" s="3" t="s">
        <v>239</v>
      </c>
      <c r="C108" s="4" t="s">
        <v>539</v>
      </c>
      <c r="D108" s="4">
        <v>6.1389004622469656E-3</v>
      </c>
      <c r="E108" s="5">
        <v>0.5</v>
      </c>
      <c r="F108" s="1">
        <v>0.05</v>
      </c>
      <c r="G108" s="5">
        <v>0.5</v>
      </c>
      <c r="H108" s="1">
        <v>0.05</v>
      </c>
      <c r="I108" s="1">
        <v>3.4765625</v>
      </c>
      <c r="J108" s="6">
        <v>30</v>
      </c>
      <c r="K108" s="6">
        <v>50</v>
      </c>
      <c r="L108" s="7" t="s">
        <v>0</v>
      </c>
      <c r="M108" s="1">
        <f t="shared" si="36"/>
        <v>2.5000000000000001E-2</v>
      </c>
      <c r="N108" s="1">
        <f t="shared" si="37"/>
        <v>2.5000000000000001E-2</v>
      </c>
      <c r="O108" s="1">
        <f t="shared" si="38"/>
        <v>5.6823000000000006</v>
      </c>
      <c r="P108" s="1">
        <f t="shared" si="39"/>
        <v>0</v>
      </c>
      <c r="Q108" s="1">
        <f t="shared" si="40"/>
        <v>2.5000000000000001E-2</v>
      </c>
      <c r="R108" s="1">
        <f t="shared" si="41"/>
        <v>2.1973000000000007</v>
      </c>
      <c r="S108" s="1">
        <f t="shared" si="42"/>
        <v>9.176918938307025E-3</v>
      </c>
      <c r="T108" s="1">
        <f t="shared" si="43"/>
        <v>1.5823081061692976E-2</v>
      </c>
      <c r="U108" s="1">
        <f t="shared" si="44"/>
        <v>0.63292324246771903</v>
      </c>
      <c r="V108" s="1">
        <f t="shared" si="45"/>
        <v>0.63292324246771903</v>
      </c>
      <c r="W108" s="1">
        <f t="shared" si="46"/>
        <v>0.63292324246771903</v>
      </c>
      <c r="X108" s="1">
        <v>8.1796346928670535E-3</v>
      </c>
      <c r="Y108" s="1">
        <f t="shared" si="47"/>
        <v>68.969034893151388</v>
      </c>
      <c r="AB108" s="6">
        <v>30.17578125</v>
      </c>
      <c r="AC108" s="6">
        <v>199.90234375</v>
      </c>
    </row>
    <row r="109" spans="2:29" ht="12.75" customHeight="1" x14ac:dyDescent="0.2">
      <c r="B109" s="3" t="s">
        <v>241</v>
      </c>
      <c r="C109" s="4" t="s">
        <v>540</v>
      </c>
      <c r="D109" s="4">
        <v>6.192534725414589E-3</v>
      </c>
      <c r="E109" s="5">
        <v>0.5</v>
      </c>
      <c r="F109" s="1">
        <v>0.05</v>
      </c>
      <c r="G109" s="5">
        <v>0.5</v>
      </c>
      <c r="H109" s="1">
        <v>0.05</v>
      </c>
      <c r="I109" s="1">
        <v>3.45703125</v>
      </c>
      <c r="J109" s="6">
        <v>30</v>
      </c>
      <c r="K109" s="6">
        <v>50</v>
      </c>
      <c r="L109" s="7" t="s">
        <v>0</v>
      </c>
      <c r="M109" s="1">
        <f t="shared" si="36"/>
        <v>2.5000000000000001E-2</v>
      </c>
      <c r="N109" s="1">
        <f t="shared" si="37"/>
        <v>2.5000000000000001E-2</v>
      </c>
      <c r="O109" s="1">
        <f t="shared" si="38"/>
        <v>5.6823000000000006</v>
      </c>
      <c r="P109" s="1">
        <f t="shared" si="39"/>
        <v>0</v>
      </c>
      <c r="Q109" s="1">
        <f t="shared" si="40"/>
        <v>2.5000000000000001E-2</v>
      </c>
      <c r="R109" s="1">
        <f t="shared" si="41"/>
        <v>2.1973000000000007</v>
      </c>
      <c r="S109" s="1">
        <f t="shared" si="42"/>
        <v>9.036809540889524E-3</v>
      </c>
      <c r="T109" s="1">
        <f t="shared" si="43"/>
        <v>1.5963190459110477E-2</v>
      </c>
      <c r="U109" s="1">
        <f t="shared" si="44"/>
        <v>0.63852761836441907</v>
      </c>
      <c r="V109" s="1">
        <f t="shared" si="45"/>
        <v>0.63852761836441907</v>
      </c>
      <c r="W109" s="1">
        <f t="shared" si="46"/>
        <v>0.63852761836441907</v>
      </c>
      <c r="X109" s="1">
        <v>8.1796346928670535E-3</v>
      </c>
      <c r="Y109" s="1">
        <f t="shared" si="47"/>
        <v>70.658523395367112</v>
      </c>
      <c r="AB109" s="6">
        <v>30.17578125</v>
      </c>
      <c r="AC109" s="6">
        <v>199.90234375</v>
      </c>
    </row>
    <row r="110" spans="2:29" ht="12.75" customHeight="1" x14ac:dyDescent="0.2">
      <c r="B110" s="3" t="s">
        <v>243</v>
      </c>
      <c r="C110" s="4" t="s">
        <v>541</v>
      </c>
      <c r="D110" s="4">
        <v>6.2521180589101277E-3</v>
      </c>
      <c r="E110" s="5">
        <v>0.5</v>
      </c>
      <c r="F110" s="1">
        <v>0.05</v>
      </c>
      <c r="G110" s="5">
        <v>0.5</v>
      </c>
      <c r="H110" s="1">
        <v>0.05</v>
      </c>
      <c r="I110" s="1">
        <v>3.45703125</v>
      </c>
      <c r="J110" s="6">
        <v>30</v>
      </c>
      <c r="K110" s="6">
        <v>50</v>
      </c>
      <c r="L110" s="7" t="s">
        <v>0</v>
      </c>
      <c r="M110" s="1">
        <f t="shared" si="36"/>
        <v>2.5000000000000001E-2</v>
      </c>
      <c r="N110" s="1">
        <f t="shared" si="37"/>
        <v>2.5000000000000001E-2</v>
      </c>
      <c r="O110" s="1">
        <f t="shared" si="38"/>
        <v>5.6823000000000006</v>
      </c>
      <c r="P110" s="1">
        <f t="shared" si="39"/>
        <v>0</v>
      </c>
      <c r="Q110" s="1">
        <f t="shared" si="40"/>
        <v>2.5000000000000001E-2</v>
      </c>
      <c r="R110" s="1">
        <f t="shared" si="41"/>
        <v>2.1973000000000007</v>
      </c>
      <c r="S110" s="1">
        <f t="shared" si="42"/>
        <v>9.036809540889524E-3</v>
      </c>
      <c r="T110" s="1">
        <f t="shared" si="43"/>
        <v>1.5963190459110477E-2</v>
      </c>
      <c r="U110" s="1">
        <f t="shared" si="44"/>
        <v>0.63852761836441907</v>
      </c>
      <c r="V110" s="1">
        <f t="shared" si="45"/>
        <v>0.63852761836441907</v>
      </c>
      <c r="W110" s="1">
        <f t="shared" si="46"/>
        <v>0.63852761836441907</v>
      </c>
      <c r="X110" s="1">
        <v>8.1796346928670535E-3</v>
      </c>
      <c r="Y110" s="1">
        <f t="shared" si="47"/>
        <v>70.658523395367112</v>
      </c>
      <c r="AB110" s="6">
        <v>30.078125</v>
      </c>
      <c r="AC110" s="6">
        <v>199.90234375</v>
      </c>
    </row>
    <row r="111" spans="2:29" ht="12.75" customHeight="1" x14ac:dyDescent="0.2">
      <c r="B111" s="3" t="s">
        <v>245</v>
      </c>
      <c r="C111" s="4" t="s">
        <v>542</v>
      </c>
      <c r="D111" s="4">
        <v>6.3117013924056664E-3</v>
      </c>
      <c r="E111" s="5">
        <v>0.5</v>
      </c>
      <c r="F111" s="1">
        <v>0.05</v>
      </c>
      <c r="G111" s="5">
        <v>0.5</v>
      </c>
      <c r="H111" s="1">
        <v>0.05</v>
      </c>
      <c r="I111" s="1">
        <v>3.447265625</v>
      </c>
      <c r="J111" s="6">
        <v>30</v>
      </c>
      <c r="K111" s="6">
        <v>50</v>
      </c>
      <c r="L111" s="7" t="s">
        <v>0</v>
      </c>
      <c r="M111" s="1">
        <f t="shared" si="36"/>
        <v>2.5000000000000001E-2</v>
      </c>
      <c r="N111" s="1">
        <f t="shared" si="37"/>
        <v>2.5000000000000001E-2</v>
      </c>
      <c r="O111" s="1">
        <f t="shared" si="38"/>
        <v>5.6823000000000006</v>
      </c>
      <c r="P111" s="1">
        <f t="shared" si="39"/>
        <v>0</v>
      </c>
      <c r="Q111" s="1">
        <f t="shared" si="40"/>
        <v>2.5000000000000001E-2</v>
      </c>
      <c r="R111" s="1">
        <f t="shared" si="41"/>
        <v>2.1973000000000007</v>
      </c>
      <c r="S111" s="1">
        <f t="shared" si="42"/>
        <v>8.96675484218077E-3</v>
      </c>
      <c r="T111" s="1">
        <f t="shared" si="43"/>
        <v>1.6033245157819231E-2</v>
      </c>
      <c r="U111" s="1">
        <f t="shared" si="44"/>
        <v>0.64132980631276926</v>
      </c>
      <c r="V111" s="1">
        <f t="shared" si="45"/>
        <v>0.64132980631276926</v>
      </c>
      <c r="W111" s="1">
        <f t="shared" si="46"/>
        <v>0.64132980631276926</v>
      </c>
      <c r="X111" s="1">
        <v>8.1796346928670535E-3</v>
      </c>
      <c r="Y111" s="1">
        <f t="shared" si="47"/>
        <v>71.523066884339372</v>
      </c>
      <c r="AB111" s="6">
        <v>30.17578125</v>
      </c>
      <c r="AC111" s="6">
        <v>199.90234375</v>
      </c>
    </row>
    <row r="112" spans="2:29" ht="12.75" customHeight="1" x14ac:dyDescent="0.2">
      <c r="B112" s="3" t="s">
        <v>247</v>
      </c>
      <c r="C112" s="4" t="s">
        <v>543</v>
      </c>
      <c r="D112" s="4">
        <v>6.3712847259012051E-3</v>
      </c>
      <c r="E112" s="5">
        <v>0.5</v>
      </c>
      <c r="F112" s="1">
        <v>0.05</v>
      </c>
      <c r="G112" s="5">
        <v>0.5</v>
      </c>
      <c r="H112" s="1">
        <v>0.05</v>
      </c>
      <c r="I112" s="1">
        <v>3.4375</v>
      </c>
      <c r="J112" s="6">
        <v>30</v>
      </c>
      <c r="K112" s="6">
        <v>50</v>
      </c>
      <c r="L112" s="7" t="s">
        <v>0</v>
      </c>
      <c r="M112" s="1">
        <f t="shared" si="36"/>
        <v>2.5000000000000001E-2</v>
      </c>
      <c r="N112" s="1">
        <f t="shared" si="37"/>
        <v>2.5000000000000001E-2</v>
      </c>
      <c r="O112" s="1">
        <f t="shared" si="38"/>
        <v>5.6823000000000006</v>
      </c>
      <c r="P112" s="1">
        <f t="shared" si="39"/>
        <v>0</v>
      </c>
      <c r="Q112" s="1">
        <f t="shared" si="40"/>
        <v>2.5000000000000001E-2</v>
      </c>
      <c r="R112" s="1">
        <f t="shared" si="41"/>
        <v>2.1973000000000007</v>
      </c>
      <c r="S112" s="1">
        <f t="shared" si="42"/>
        <v>8.8967001434720194E-3</v>
      </c>
      <c r="T112" s="1">
        <f t="shared" si="43"/>
        <v>1.6103299856527982E-2</v>
      </c>
      <c r="U112" s="1">
        <f t="shared" si="44"/>
        <v>0.64413199426111922</v>
      </c>
      <c r="V112" s="1">
        <f t="shared" si="45"/>
        <v>0.64413199426111922</v>
      </c>
      <c r="W112" s="1">
        <f t="shared" si="46"/>
        <v>0.64413199426111922</v>
      </c>
      <c r="X112" s="1">
        <v>8.1796346928670535E-3</v>
      </c>
      <c r="Y112" s="1">
        <f t="shared" si="47"/>
        <v>72.401225608772819</v>
      </c>
      <c r="AB112" s="6">
        <v>30.078125</v>
      </c>
      <c r="AC112" s="6">
        <v>199.90234375</v>
      </c>
    </row>
    <row r="113" spans="2:29" ht="12.75" customHeight="1" x14ac:dyDescent="0.2">
      <c r="B113" s="3" t="s">
        <v>249</v>
      </c>
      <c r="C113" s="4" t="s">
        <v>544</v>
      </c>
      <c r="D113" s="4">
        <v>6.4249074057443067E-3</v>
      </c>
      <c r="E113" s="5">
        <v>0.5</v>
      </c>
      <c r="F113" s="1">
        <v>0.05</v>
      </c>
      <c r="G113" s="5">
        <v>0.5</v>
      </c>
      <c r="H113" s="1">
        <v>0.05</v>
      </c>
      <c r="I113" s="1">
        <v>3.4375</v>
      </c>
      <c r="J113" s="6">
        <v>30</v>
      </c>
      <c r="K113" s="6">
        <v>50</v>
      </c>
      <c r="L113" s="7" t="s">
        <v>0</v>
      </c>
      <c r="M113" s="1">
        <f t="shared" si="36"/>
        <v>2.5000000000000001E-2</v>
      </c>
      <c r="N113" s="1">
        <f t="shared" si="37"/>
        <v>2.5000000000000001E-2</v>
      </c>
      <c r="O113" s="1">
        <f t="shared" si="38"/>
        <v>5.6823000000000006</v>
      </c>
      <c r="P113" s="1">
        <f t="shared" si="39"/>
        <v>0</v>
      </c>
      <c r="Q113" s="1">
        <f t="shared" si="40"/>
        <v>2.5000000000000001E-2</v>
      </c>
      <c r="R113" s="1">
        <f t="shared" si="41"/>
        <v>2.1973000000000007</v>
      </c>
      <c r="S113" s="1">
        <f t="shared" si="42"/>
        <v>8.8967001434720194E-3</v>
      </c>
      <c r="T113" s="1">
        <f t="shared" si="43"/>
        <v>1.6103299856527982E-2</v>
      </c>
      <c r="U113" s="1">
        <f t="shared" si="44"/>
        <v>0.64413199426111922</v>
      </c>
      <c r="V113" s="1">
        <f t="shared" si="45"/>
        <v>0.64413199426111922</v>
      </c>
      <c r="W113" s="1">
        <f t="shared" si="46"/>
        <v>0.64413199426111922</v>
      </c>
      <c r="X113" s="1">
        <v>8.1796346928670535E-3</v>
      </c>
      <c r="Y113" s="1">
        <f t="shared" si="47"/>
        <v>72.401225608772819</v>
      </c>
      <c r="AB113" s="6">
        <v>30.078125</v>
      </c>
      <c r="AC113" s="6">
        <v>199.90234375</v>
      </c>
    </row>
    <row r="114" spans="2:29" ht="12.75" customHeight="1" x14ac:dyDescent="0.2">
      <c r="B114" s="3" t="s">
        <v>251</v>
      </c>
      <c r="C114" s="4" t="s">
        <v>545</v>
      </c>
      <c r="D114" s="4">
        <v>6.4844907392398454E-3</v>
      </c>
      <c r="E114" s="5">
        <v>0.5</v>
      </c>
      <c r="F114" s="1">
        <v>0.05</v>
      </c>
      <c r="G114" s="5">
        <v>0.5</v>
      </c>
      <c r="H114" s="1">
        <v>0.05</v>
      </c>
      <c r="I114" s="1">
        <v>3.427734375</v>
      </c>
      <c r="J114" s="6">
        <v>30</v>
      </c>
      <c r="K114" s="6">
        <v>50</v>
      </c>
      <c r="L114" s="7" t="s">
        <v>0</v>
      </c>
      <c r="M114" s="1">
        <f t="shared" si="36"/>
        <v>2.5000000000000001E-2</v>
      </c>
      <c r="N114" s="1">
        <f t="shared" si="37"/>
        <v>2.5000000000000001E-2</v>
      </c>
      <c r="O114" s="1">
        <f t="shared" si="38"/>
        <v>5.6823000000000006</v>
      </c>
      <c r="P114" s="1">
        <f t="shared" si="39"/>
        <v>0</v>
      </c>
      <c r="Q114" s="1">
        <f t="shared" si="40"/>
        <v>2.5000000000000001E-2</v>
      </c>
      <c r="R114" s="1">
        <f t="shared" si="41"/>
        <v>2.1973000000000007</v>
      </c>
      <c r="S114" s="1">
        <f t="shared" si="42"/>
        <v>8.8266454447632654E-3</v>
      </c>
      <c r="T114" s="1">
        <f t="shared" si="43"/>
        <v>1.6173354555236736E-2</v>
      </c>
      <c r="U114" s="1">
        <f t="shared" si="44"/>
        <v>0.64693418220946941</v>
      </c>
      <c r="V114" s="1">
        <f t="shared" si="45"/>
        <v>0.64693418220946941</v>
      </c>
      <c r="W114" s="1">
        <f t="shared" si="46"/>
        <v>0.64693418220946941</v>
      </c>
      <c r="X114" s="1">
        <v>8.1796346928670535E-3</v>
      </c>
      <c r="Y114" s="1">
        <f t="shared" si="47"/>
        <v>73.293323749996901</v>
      </c>
      <c r="AB114" s="6">
        <v>30.078125</v>
      </c>
      <c r="AC114" s="6">
        <v>199.90234375</v>
      </c>
    </row>
    <row r="115" spans="2:29" ht="12.75" customHeight="1" x14ac:dyDescent="0.2">
      <c r="B115" s="3" t="s">
        <v>253</v>
      </c>
      <c r="C115" s="4" t="s">
        <v>546</v>
      </c>
      <c r="D115" s="4">
        <v>6.5440740727353841E-3</v>
      </c>
      <c r="E115" s="5">
        <v>0.5</v>
      </c>
      <c r="F115" s="1">
        <v>0.05</v>
      </c>
      <c r="G115" s="5">
        <v>0.5</v>
      </c>
      <c r="H115" s="1">
        <v>0.05</v>
      </c>
      <c r="I115" s="1">
        <v>3.41796875</v>
      </c>
      <c r="J115" s="6">
        <v>30</v>
      </c>
      <c r="K115" s="6">
        <v>50</v>
      </c>
      <c r="L115" s="7" t="s">
        <v>0</v>
      </c>
      <c r="M115" s="1">
        <f t="shared" si="36"/>
        <v>2.5000000000000001E-2</v>
      </c>
      <c r="N115" s="1">
        <f t="shared" si="37"/>
        <v>2.5000000000000001E-2</v>
      </c>
      <c r="O115" s="1">
        <f t="shared" si="38"/>
        <v>5.6823000000000006</v>
      </c>
      <c r="P115" s="1">
        <f t="shared" si="39"/>
        <v>0</v>
      </c>
      <c r="Q115" s="1">
        <f t="shared" si="40"/>
        <v>2.5000000000000001E-2</v>
      </c>
      <c r="R115" s="1">
        <f t="shared" si="41"/>
        <v>2.1973000000000007</v>
      </c>
      <c r="S115" s="1">
        <f t="shared" si="42"/>
        <v>8.7565907460545149E-3</v>
      </c>
      <c r="T115" s="1">
        <f t="shared" si="43"/>
        <v>1.6243409253945486E-2</v>
      </c>
      <c r="U115" s="1">
        <f t="shared" si="44"/>
        <v>0.64973637015781938</v>
      </c>
      <c r="V115" s="1">
        <f t="shared" si="45"/>
        <v>0.64973637015781938</v>
      </c>
      <c r="W115" s="1">
        <f t="shared" si="46"/>
        <v>0.64973637015781938</v>
      </c>
      <c r="X115" s="1">
        <v>8.1796346928670535E-3</v>
      </c>
      <c r="Y115" s="1">
        <f t="shared" si="47"/>
        <v>74.199695863435565</v>
      </c>
      <c r="AB115" s="6">
        <v>30.078125</v>
      </c>
      <c r="AC115" s="6">
        <v>199.90234375</v>
      </c>
    </row>
    <row r="116" spans="2:29" ht="12.75" customHeight="1" x14ac:dyDescent="0.2">
      <c r="B116" s="3" t="s">
        <v>255</v>
      </c>
      <c r="C116" s="4" t="s">
        <v>547</v>
      </c>
      <c r="D116" s="4">
        <v>6.5976967598544434E-3</v>
      </c>
      <c r="E116" s="5">
        <v>0.5</v>
      </c>
      <c r="F116" s="1">
        <v>0.05</v>
      </c>
      <c r="G116" s="5">
        <v>0.5</v>
      </c>
      <c r="H116" s="1">
        <v>0.05</v>
      </c>
      <c r="I116" s="1">
        <v>3.41796875</v>
      </c>
      <c r="J116" s="6">
        <v>30</v>
      </c>
      <c r="K116" s="6">
        <v>50</v>
      </c>
      <c r="L116" s="7" t="s">
        <v>0</v>
      </c>
      <c r="M116" s="1">
        <f t="shared" si="36"/>
        <v>2.5000000000000001E-2</v>
      </c>
      <c r="N116" s="1">
        <f t="shared" si="37"/>
        <v>2.5000000000000001E-2</v>
      </c>
      <c r="O116" s="1">
        <f t="shared" si="38"/>
        <v>5.6823000000000006</v>
      </c>
      <c r="P116" s="1">
        <f t="shared" si="39"/>
        <v>0</v>
      </c>
      <c r="Q116" s="1">
        <f t="shared" si="40"/>
        <v>2.5000000000000001E-2</v>
      </c>
      <c r="R116" s="1">
        <f t="shared" si="41"/>
        <v>2.1973000000000007</v>
      </c>
      <c r="S116" s="1">
        <f t="shared" si="42"/>
        <v>8.7565907460545149E-3</v>
      </c>
      <c r="T116" s="1">
        <f t="shared" si="43"/>
        <v>1.6243409253945486E-2</v>
      </c>
      <c r="U116" s="1">
        <f t="shared" si="44"/>
        <v>0.64973637015781938</v>
      </c>
      <c r="V116" s="1">
        <f t="shared" si="45"/>
        <v>0.64973637015781938</v>
      </c>
      <c r="W116" s="1">
        <f t="shared" si="46"/>
        <v>0.64973637015781938</v>
      </c>
      <c r="X116" s="1">
        <v>8.1796346928670535E-3</v>
      </c>
      <c r="Y116" s="1">
        <f t="shared" si="47"/>
        <v>74.199695863435565</v>
      </c>
      <c r="AB116" s="6">
        <v>30.078125</v>
      </c>
      <c r="AC116" s="6">
        <v>199.90234375</v>
      </c>
    </row>
    <row r="117" spans="2:29" ht="12.75" customHeight="1" x14ac:dyDescent="0.2">
      <c r="B117" s="3" t="s">
        <v>257</v>
      </c>
      <c r="C117" s="4" t="s">
        <v>548</v>
      </c>
      <c r="D117" s="4">
        <v>6.6565625020302832E-3</v>
      </c>
      <c r="E117" s="5">
        <v>0.5</v>
      </c>
      <c r="F117" s="1">
        <v>0.05</v>
      </c>
      <c r="G117" s="5">
        <v>0.5</v>
      </c>
      <c r="H117" s="1">
        <v>0.05</v>
      </c>
      <c r="I117" s="1">
        <v>3.408203125</v>
      </c>
      <c r="J117" s="6">
        <v>30</v>
      </c>
      <c r="K117" s="6">
        <v>50</v>
      </c>
      <c r="L117" s="7" t="s">
        <v>0</v>
      </c>
      <c r="M117" s="1">
        <f t="shared" si="36"/>
        <v>2.5000000000000001E-2</v>
      </c>
      <c r="N117" s="1">
        <f t="shared" si="37"/>
        <v>2.5000000000000001E-2</v>
      </c>
      <c r="O117" s="1">
        <f t="shared" si="38"/>
        <v>5.6823000000000006</v>
      </c>
      <c r="P117" s="1">
        <f t="shared" si="39"/>
        <v>0</v>
      </c>
      <c r="Q117" s="1">
        <f t="shared" si="40"/>
        <v>2.5000000000000001E-2</v>
      </c>
      <c r="R117" s="1">
        <f t="shared" si="41"/>
        <v>2.1973000000000007</v>
      </c>
      <c r="S117" s="1">
        <f t="shared" si="42"/>
        <v>8.6865360473457644E-3</v>
      </c>
      <c r="T117" s="1">
        <f t="shared" si="43"/>
        <v>1.6313463952654237E-2</v>
      </c>
      <c r="U117" s="1">
        <f t="shared" si="44"/>
        <v>0.65253855810616945</v>
      </c>
      <c r="V117" s="1">
        <f t="shared" si="45"/>
        <v>0.65253855810616945</v>
      </c>
      <c r="W117" s="1">
        <f t="shared" si="46"/>
        <v>0.65253855810616945</v>
      </c>
      <c r="X117" s="1">
        <v>8.1796346928670535E-3</v>
      </c>
      <c r="Y117" s="1">
        <f t="shared" si="47"/>
        <v>75.120687296929759</v>
      </c>
      <c r="AB117" s="6">
        <v>30.078125</v>
      </c>
      <c r="AC117" s="6">
        <v>199.90234375</v>
      </c>
    </row>
    <row r="118" spans="2:29" ht="12.75" customHeight="1" x14ac:dyDescent="0.2">
      <c r="B118" s="3" t="s">
        <v>259</v>
      </c>
      <c r="C118" s="4" t="s">
        <v>549</v>
      </c>
      <c r="D118" s="4">
        <v>6.7152430565329269E-3</v>
      </c>
      <c r="E118" s="5">
        <v>0.5</v>
      </c>
      <c r="F118" s="1">
        <v>0.05</v>
      </c>
      <c r="G118" s="5">
        <v>0.5</v>
      </c>
      <c r="H118" s="1">
        <v>0.05</v>
      </c>
      <c r="I118" s="1">
        <v>3.3984375</v>
      </c>
      <c r="J118" s="6">
        <v>30</v>
      </c>
      <c r="K118" s="6">
        <v>50</v>
      </c>
      <c r="L118" s="7" t="s">
        <v>0</v>
      </c>
      <c r="M118" s="1">
        <f t="shared" si="36"/>
        <v>2.5000000000000001E-2</v>
      </c>
      <c r="N118" s="1">
        <f t="shared" si="37"/>
        <v>2.5000000000000001E-2</v>
      </c>
      <c r="O118" s="1">
        <f t="shared" si="38"/>
        <v>5.6823000000000006</v>
      </c>
      <c r="P118" s="1">
        <f t="shared" si="39"/>
        <v>0</v>
      </c>
      <c r="Q118" s="1">
        <f t="shared" si="40"/>
        <v>2.5000000000000001E-2</v>
      </c>
      <c r="R118" s="1">
        <f t="shared" si="41"/>
        <v>2.1973000000000007</v>
      </c>
      <c r="S118" s="1">
        <f t="shared" si="42"/>
        <v>8.6164813486370104E-3</v>
      </c>
      <c r="T118" s="1">
        <f t="shared" si="43"/>
        <v>1.6383518651362991E-2</v>
      </c>
      <c r="U118" s="1">
        <f t="shared" si="44"/>
        <v>0.65534074605451964</v>
      </c>
      <c r="V118" s="1">
        <f t="shared" si="45"/>
        <v>0.65534074605451964</v>
      </c>
      <c r="W118" s="1">
        <f t="shared" si="46"/>
        <v>0.65534074605451964</v>
      </c>
      <c r="X118" s="1">
        <v>8.1796346928670535E-3</v>
      </c>
      <c r="Y118" s="1">
        <f t="shared" si="47"/>
        <v>76.056654629465896</v>
      </c>
      <c r="AB118" s="6">
        <v>30.078125</v>
      </c>
      <c r="AC118" s="6">
        <v>199.90234375</v>
      </c>
    </row>
    <row r="119" spans="2:29" ht="12.75" customHeight="1" x14ac:dyDescent="0.2">
      <c r="B119" s="3" t="s">
        <v>261</v>
      </c>
      <c r="C119" s="4" t="s">
        <v>550</v>
      </c>
      <c r="D119" s="4">
        <v>6.7739236110355705E-3</v>
      </c>
      <c r="E119" s="5">
        <v>0.5</v>
      </c>
      <c r="F119" s="1">
        <v>0.05</v>
      </c>
      <c r="G119" s="5">
        <v>0.5</v>
      </c>
      <c r="H119" s="1">
        <v>0.05</v>
      </c>
      <c r="I119" s="1">
        <v>3.388671875</v>
      </c>
      <c r="J119" s="6">
        <v>30</v>
      </c>
      <c r="K119" s="6">
        <v>50</v>
      </c>
      <c r="L119" s="7" t="s">
        <v>0</v>
      </c>
      <c r="M119" s="1">
        <f t="shared" si="36"/>
        <v>2.5000000000000001E-2</v>
      </c>
      <c r="N119" s="1">
        <f t="shared" si="37"/>
        <v>2.5000000000000001E-2</v>
      </c>
      <c r="O119" s="1">
        <f t="shared" si="38"/>
        <v>5.6823000000000006</v>
      </c>
      <c r="P119" s="1">
        <f t="shared" si="39"/>
        <v>0</v>
      </c>
      <c r="Q119" s="1">
        <f t="shared" si="40"/>
        <v>2.5000000000000001E-2</v>
      </c>
      <c r="R119" s="1">
        <f t="shared" si="41"/>
        <v>2.1973000000000007</v>
      </c>
      <c r="S119" s="1">
        <f t="shared" si="42"/>
        <v>8.5464266499282598E-3</v>
      </c>
      <c r="T119" s="1">
        <f t="shared" si="43"/>
        <v>1.6453573350071742E-2</v>
      </c>
      <c r="U119" s="1">
        <f t="shared" si="44"/>
        <v>0.65814293400286961</v>
      </c>
      <c r="V119" s="1">
        <f t="shared" si="45"/>
        <v>0.65814293400286961</v>
      </c>
      <c r="W119" s="1">
        <f t="shared" si="46"/>
        <v>0.65814293400286961</v>
      </c>
      <c r="X119" s="1">
        <v>8.1796346928670535E-3</v>
      </c>
      <c r="Y119" s="1">
        <f t="shared" si="47"/>
        <v>77.007966131481879</v>
      </c>
      <c r="AB119" s="6">
        <v>30.078125</v>
      </c>
      <c r="AC119" s="6">
        <v>199.90234375</v>
      </c>
    </row>
    <row r="120" spans="2:29" ht="12.75" customHeight="1" x14ac:dyDescent="0.2">
      <c r="B120" s="3" t="s">
        <v>263</v>
      </c>
      <c r="C120" s="4" t="s">
        <v>551</v>
      </c>
      <c r="D120" s="4">
        <v>6.8326041655382141E-3</v>
      </c>
      <c r="E120" s="5">
        <v>0.5</v>
      </c>
      <c r="F120" s="1">
        <v>0.05</v>
      </c>
      <c r="G120" s="5">
        <v>0.5</v>
      </c>
      <c r="H120" s="1">
        <v>0.05</v>
      </c>
      <c r="I120" s="1">
        <v>3.388671875</v>
      </c>
      <c r="J120" s="6">
        <v>30</v>
      </c>
      <c r="K120" s="6">
        <v>50</v>
      </c>
      <c r="L120" s="7" t="s">
        <v>0</v>
      </c>
      <c r="M120" s="1">
        <f t="shared" si="36"/>
        <v>2.5000000000000001E-2</v>
      </c>
      <c r="N120" s="1">
        <f t="shared" si="37"/>
        <v>2.5000000000000001E-2</v>
      </c>
      <c r="O120" s="1">
        <f t="shared" si="38"/>
        <v>5.6823000000000006</v>
      </c>
      <c r="P120" s="1">
        <f t="shared" si="39"/>
        <v>0</v>
      </c>
      <c r="Q120" s="1">
        <f t="shared" si="40"/>
        <v>2.5000000000000001E-2</v>
      </c>
      <c r="R120" s="1">
        <f t="shared" si="41"/>
        <v>2.1973000000000007</v>
      </c>
      <c r="S120" s="1">
        <f t="shared" si="42"/>
        <v>8.5464266499282598E-3</v>
      </c>
      <c r="T120" s="1">
        <f t="shared" si="43"/>
        <v>1.6453573350071742E-2</v>
      </c>
      <c r="U120" s="1">
        <f t="shared" si="44"/>
        <v>0.65814293400286961</v>
      </c>
      <c r="V120" s="1">
        <f t="shared" si="45"/>
        <v>0.65814293400286961</v>
      </c>
      <c r="W120" s="1">
        <f t="shared" si="46"/>
        <v>0.65814293400286961</v>
      </c>
      <c r="X120" s="1">
        <v>8.1796346928670535E-3</v>
      </c>
      <c r="Y120" s="1">
        <f t="shared" si="47"/>
        <v>77.007966131481879</v>
      </c>
      <c r="AB120" s="6">
        <v>30.078125</v>
      </c>
      <c r="AC120" s="6">
        <v>199.90234375</v>
      </c>
    </row>
    <row r="121" spans="2:29" ht="12.75" customHeight="1" x14ac:dyDescent="0.2">
      <c r="B121" s="3" t="s">
        <v>265</v>
      </c>
      <c r="C121" s="4" t="s">
        <v>552</v>
      </c>
      <c r="D121" s="4">
        <v>6.8920023186365142E-3</v>
      </c>
      <c r="E121" s="5">
        <v>0.5</v>
      </c>
      <c r="F121" s="1">
        <v>0.05</v>
      </c>
      <c r="G121" s="5">
        <v>0.5</v>
      </c>
      <c r="H121" s="1">
        <v>0.05</v>
      </c>
      <c r="I121" s="1">
        <v>3.37890625</v>
      </c>
      <c r="J121" s="6">
        <v>30</v>
      </c>
      <c r="K121" s="6">
        <v>50</v>
      </c>
      <c r="L121" s="7" t="s">
        <v>0</v>
      </c>
      <c r="M121" s="1">
        <f t="shared" si="36"/>
        <v>2.5000000000000001E-2</v>
      </c>
      <c r="N121" s="1">
        <f t="shared" si="37"/>
        <v>2.5000000000000001E-2</v>
      </c>
      <c r="O121" s="1">
        <f t="shared" si="38"/>
        <v>5.6823000000000006</v>
      </c>
      <c r="P121" s="1">
        <f t="shared" si="39"/>
        <v>0</v>
      </c>
      <c r="Q121" s="1">
        <f t="shared" si="40"/>
        <v>2.5000000000000001E-2</v>
      </c>
      <c r="R121" s="1">
        <f t="shared" si="41"/>
        <v>2.1973000000000007</v>
      </c>
      <c r="S121" s="1">
        <f t="shared" si="42"/>
        <v>8.4763719512195093E-3</v>
      </c>
      <c r="T121" s="1">
        <f t="shared" si="43"/>
        <v>1.6523628048780492E-2</v>
      </c>
      <c r="U121" s="1">
        <f t="shared" si="44"/>
        <v>0.66094512195121968</v>
      </c>
      <c r="V121" s="1">
        <f t="shared" si="45"/>
        <v>0.66094512195121968</v>
      </c>
      <c r="W121" s="1">
        <f t="shared" si="46"/>
        <v>0.66094512195121968</v>
      </c>
      <c r="X121" s="1">
        <v>8.1796346928670535E-3</v>
      </c>
      <c r="Y121" s="1">
        <f t="shared" si="47"/>
        <v>77.975002247999328</v>
      </c>
      <c r="AB121" s="6">
        <v>30.078125</v>
      </c>
      <c r="AC121" s="6">
        <v>199.90234375</v>
      </c>
    </row>
    <row r="122" spans="2:29" ht="12.75" customHeight="1" x14ac:dyDescent="0.2">
      <c r="B122" s="3" t="s">
        <v>267</v>
      </c>
      <c r="C122" s="4" t="s">
        <v>553</v>
      </c>
      <c r="D122" s="4">
        <v>6.9456249984796159E-3</v>
      </c>
      <c r="E122" s="5">
        <v>0.5</v>
      </c>
      <c r="F122" s="1">
        <v>0.05</v>
      </c>
      <c r="G122" s="5">
        <v>0.5</v>
      </c>
      <c r="H122" s="1">
        <v>0.05</v>
      </c>
      <c r="I122" s="1">
        <v>3.369140625</v>
      </c>
      <c r="J122" s="6">
        <v>30</v>
      </c>
      <c r="K122" s="6">
        <v>50</v>
      </c>
      <c r="L122" s="7" t="s">
        <v>0</v>
      </c>
      <c r="M122" s="1">
        <f t="shared" si="36"/>
        <v>2.5000000000000001E-2</v>
      </c>
      <c r="N122" s="1">
        <f t="shared" si="37"/>
        <v>2.5000000000000001E-2</v>
      </c>
      <c r="O122" s="1">
        <f t="shared" si="38"/>
        <v>5.6823000000000006</v>
      </c>
      <c r="P122" s="1">
        <f t="shared" si="39"/>
        <v>0</v>
      </c>
      <c r="Q122" s="1">
        <f t="shared" si="40"/>
        <v>2.5000000000000001E-2</v>
      </c>
      <c r="R122" s="1">
        <f t="shared" si="41"/>
        <v>2.1973000000000007</v>
      </c>
      <c r="S122" s="1">
        <f t="shared" si="42"/>
        <v>8.4063172525107553E-3</v>
      </c>
      <c r="T122" s="1">
        <f t="shared" si="43"/>
        <v>1.6593682747489246E-2</v>
      </c>
      <c r="U122" s="1">
        <f t="shared" si="44"/>
        <v>0.66374730989956976</v>
      </c>
      <c r="V122" s="1">
        <f t="shared" si="45"/>
        <v>0.66374730989956976</v>
      </c>
      <c r="W122" s="1">
        <f t="shared" si="46"/>
        <v>0.66374730989956976</v>
      </c>
      <c r="X122" s="1">
        <v>8.1796346928670535E-3</v>
      </c>
      <c r="Y122" s="1">
        <f t="shared" si="47"/>
        <v>78.958156105912522</v>
      </c>
      <c r="AB122" s="6">
        <v>30.078125</v>
      </c>
      <c r="AC122" s="6">
        <v>199.90234375</v>
      </c>
    </row>
    <row r="123" spans="2:29" ht="12.75" customHeight="1" x14ac:dyDescent="0.2">
      <c r="B123" s="3" t="s">
        <v>269</v>
      </c>
      <c r="C123" s="4" t="s">
        <v>554</v>
      </c>
      <c r="D123" s="4">
        <v>7.0052083319751546E-3</v>
      </c>
      <c r="E123" s="5">
        <v>0.5</v>
      </c>
      <c r="F123" s="1">
        <v>0.05</v>
      </c>
      <c r="G123" s="5">
        <v>0.5</v>
      </c>
      <c r="H123" s="1">
        <v>0.05</v>
      </c>
      <c r="I123" s="1">
        <v>3.369140625</v>
      </c>
      <c r="J123" s="6">
        <v>30</v>
      </c>
      <c r="K123" s="6">
        <v>50</v>
      </c>
      <c r="L123" s="7" t="s">
        <v>0</v>
      </c>
      <c r="M123" s="1">
        <f t="shared" si="36"/>
        <v>2.5000000000000001E-2</v>
      </c>
      <c r="N123" s="1">
        <f t="shared" si="37"/>
        <v>2.5000000000000001E-2</v>
      </c>
      <c r="O123" s="1">
        <f t="shared" si="38"/>
        <v>5.6823000000000006</v>
      </c>
      <c r="P123" s="1">
        <f t="shared" si="39"/>
        <v>0</v>
      </c>
      <c r="Q123" s="1">
        <f t="shared" si="40"/>
        <v>2.5000000000000001E-2</v>
      </c>
      <c r="R123" s="1">
        <f t="shared" si="41"/>
        <v>2.1973000000000007</v>
      </c>
      <c r="S123" s="1">
        <f t="shared" si="42"/>
        <v>8.4063172525107553E-3</v>
      </c>
      <c r="T123" s="1">
        <f t="shared" si="43"/>
        <v>1.6593682747489246E-2</v>
      </c>
      <c r="U123" s="1">
        <f t="shared" si="44"/>
        <v>0.66374730989956976</v>
      </c>
      <c r="V123" s="1">
        <f t="shared" si="45"/>
        <v>0.66374730989956976</v>
      </c>
      <c r="W123" s="1">
        <f t="shared" si="46"/>
        <v>0.66374730989956976</v>
      </c>
      <c r="X123" s="1">
        <v>8.1796346928670535E-3</v>
      </c>
      <c r="Y123" s="1">
        <f t="shared" si="47"/>
        <v>78.958156105912522</v>
      </c>
      <c r="AB123" s="6">
        <v>30.078125</v>
      </c>
      <c r="AC123" s="6">
        <v>199.90234375</v>
      </c>
    </row>
    <row r="124" spans="2:29" ht="12.75" customHeight="1" x14ac:dyDescent="0.2">
      <c r="B124" s="3" t="s">
        <v>271</v>
      </c>
      <c r="C124" s="4" t="s">
        <v>555</v>
      </c>
      <c r="D124" s="4">
        <v>7.0646180538460612E-3</v>
      </c>
      <c r="E124" s="5">
        <v>0.5</v>
      </c>
      <c r="F124" s="1">
        <v>0.05</v>
      </c>
      <c r="G124" s="5">
        <v>0.5</v>
      </c>
      <c r="H124" s="1">
        <v>0.05</v>
      </c>
      <c r="I124" s="1">
        <v>3.359375</v>
      </c>
      <c r="J124" s="6">
        <v>30</v>
      </c>
      <c r="K124" s="6">
        <v>50</v>
      </c>
      <c r="L124" s="7" t="s">
        <v>0</v>
      </c>
      <c r="M124" s="1">
        <f t="shared" si="36"/>
        <v>2.5000000000000001E-2</v>
      </c>
      <c r="N124" s="1">
        <f t="shared" si="37"/>
        <v>2.5000000000000001E-2</v>
      </c>
      <c r="O124" s="1">
        <f t="shared" si="38"/>
        <v>5.6823000000000006</v>
      </c>
      <c r="P124" s="1">
        <f t="shared" si="39"/>
        <v>0</v>
      </c>
      <c r="Q124" s="1">
        <f t="shared" si="40"/>
        <v>2.5000000000000001E-2</v>
      </c>
      <c r="R124" s="1">
        <f t="shared" si="41"/>
        <v>2.1973000000000007</v>
      </c>
      <c r="S124" s="1">
        <f t="shared" si="42"/>
        <v>8.3362625538020048E-3</v>
      </c>
      <c r="T124" s="1">
        <f t="shared" si="43"/>
        <v>1.6663737446197997E-2</v>
      </c>
      <c r="U124" s="1">
        <f t="shared" si="44"/>
        <v>0.66654949784791984</v>
      </c>
      <c r="V124" s="1">
        <f t="shared" si="45"/>
        <v>0.66654949784791984</v>
      </c>
      <c r="W124" s="1">
        <f t="shared" si="46"/>
        <v>0.66654949784791984</v>
      </c>
      <c r="X124" s="1">
        <v>8.1796346928670535E-3</v>
      </c>
      <c r="Y124" s="1">
        <f t="shared" si="47"/>
        <v>79.957834046855893</v>
      </c>
      <c r="AB124" s="6">
        <v>30.078125</v>
      </c>
      <c r="AC124" s="6">
        <v>199.90234375</v>
      </c>
    </row>
    <row r="125" spans="2:29" ht="12.75" customHeight="1" x14ac:dyDescent="0.2">
      <c r="B125" s="3" t="s">
        <v>273</v>
      </c>
      <c r="C125" s="4" t="s">
        <v>556</v>
      </c>
      <c r="D125" s="4">
        <v>7.1182407409651205E-3</v>
      </c>
      <c r="E125" s="5">
        <v>0.5</v>
      </c>
      <c r="F125" s="1">
        <v>0.05</v>
      </c>
      <c r="G125" s="5">
        <v>0.5</v>
      </c>
      <c r="H125" s="1">
        <v>0.05</v>
      </c>
      <c r="I125" s="1">
        <v>3.349609375</v>
      </c>
      <c r="J125" s="6">
        <v>30</v>
      </c>
      <c r="K125" s="6">
        <v>50</v>
      </c>
      <c r="L125" s="7" t="s">
        <v>0</v>
      </c>
      <c r="M125" s="1">
        <f t="shared" si="36"/>
        <v>2.5000000000000001E-2</v>
      </c>
      <c r="N125" s="1">
        <f t="shared" si="37"/>
        <v>2.5000000000000001E-2</v>
      </c>
      <c r="O125" s="1">
        <f t="shared" si="38"/>
        <v>5.6823000000000006</v>
      </c>
      <c r="P125" s="1">
        <f t="shared" si="39"/>
        <v>0</v>
      </c>
      <c r="Q125" s="1">
        <f t="shared" si="40"/>
        <v>2.5000000000000001E-2</v>
      </c>
      <c r="R125" s="1">
        <f t="shared" si="41"/>
        <v>2.1973000000000007</v>
      </c>
      <c r="S125" s="1">
        <f t="shared" si="42"/>
        <v>8.2662078550932543E-3</v>
      </c>
      <c r="T125" s="1">
        <f t="shared" si="43"/>
        <v>1.6733792144906747E-2</v>
      </c>
      <c r="U125" s="1">
        <f t="shared" si="44"/>
        <v>0.6693516857962698</v>
      </c>
      <c r="V125" s="1">
        <f t="shared" si="45"/>
        <v>0.6693516857962698</v>
      </c>
      <c r="W125" s="1">
        <f t="shared" si="46"/>
        <v>0.6693516857962698</v>
      </c>
      <c r="X125" s="1">
        <v>8.1796346928670535E-3</v>
      </c>
      <c r="Y125" s="1">
        <f t="shared" si="47"/>
        <v>80.974456187167661</v>
      </c>
      <c r="AB125" s="6">
        <v>30.078125</v>
      </c>
      <c r="AC125" s="6">
        <v>199.90234375</v>
      </c>
    </row>
    <row r="126" spans="2:29" ht="12.75" customHeight="1" x14ac:dyDescent="0.2">
      <c r="B126" s="3" t="s">
        <v>275</v>
      </c>
      <c r="C126" s="4" t="s">
        <v>557</v>
      </c>
      <c r="D126" s="4">
        <v>7.1778240744606592E-3</v>
      </c>
      <c r="E126" s="5">
        <v>0.5</v>
      </c>
      <c r="F126" s="1">
        <v>0.05</v>
      </c>
      <c r="G126" s="5">
        <v>0.5</v>
      </c>
      <c r="H126" s="1">
        <v>0.05</v>
      </c>
      <c r="I126" s="1">
        <v>3.349609375</v>
      </c>
      <c r="J126" s="6">
        <v>30</v>
      </c>
      <c r="K126" s="6">
        <v>50</v>
      </c>
      <c r="L126" s="7" t="s">
        <v>0</v>
      </c>
      <c r="M126" s="1">
        <f t="shared" si="36"/>
        <v>2.5000000000000001E-2</v>
      </c>
      <c r="N126" s="1">
        <f t="shared" si="37"/>
        <v>2.5000000000000001E-2</v>
      </c>
      <c r="O126" s="1">
        <f t="shared" si="38"/>
        <v>5.6823000000000006</v>
      </c>
      <c r="P126" s="1">
        <f t="shared" si="39"/>
        <v>0</v>
      </c>
      <c r="Q126" s="1">
        <f t="shared" si="40"/>
        <v>2.5000000000000001E-2</v>
      </c>
      <c r="R126" s="1">
        <f t="shared" si="41"/>
        <v>2.1973000000000007</v>
      </c>
      <c r="S126" s="1">
        <f t="shared" si="42"/>
        <v>8.2662078550932543E-3</v>
      </c>
      <c r="T126" s="1">
        <f t="shared" si="43"/>
        <v>1.6733792144906747E-2</v>
      </c>
      <c r="U126" s="1">
        <f t="shared" si="44"/>
        <v>0.6693516857962698</v>
      </c>
      <c r="V126" s="1">
        <f t="shared" si="45"/>
        <v>0.6693516857962698</v>
      </c>
      <c r="W126" s="1">
        <f t="shared" si="46"/>
        <v>0.6693516857962698</v>
      </c>
      <c r="X126" s="1">
        <v>6.1826535666789084E-3</v>
      </c>
      <c r="Y126" s="1">
        <f t="shared" si="47"/>
        <v>80.974456187167661</v>
      </c>
      <c r="AB126" s="6">
        <v>30.078125</v>
      </c>
      <c r="AC126" s="6">
        <v>199.90234375</v>
      </c>
    </row>
    <row r="127" spans="2:29" ht="12.75" customHeight="1" x14ac:dyDescent="0.2">
      <c r="B127" s="3" t="s">
        <v>277</v>
      </c>
      <c r="C127" s="4" t="s">
        <v>558</v>
      </c>
      <c r="D127" s="4">
        <v>7.2372222275589593E-3</v>
      </c>
      <c r="E127" s="5">
        <v>0.5</v>
      </c>
      <c r="F127" s="1">
        <v>0.05</v>
      </c>
      <c r="G127" s="5">
        <v>0.5</v>
      </c>
      <c r="H127" s="1">
        <v>0.05</v>
      </c>
      <c r="I127" s="1">
        <v>3.33984375</v>
      </c>
      <c r="J127" s="6">
        <v>30</v>
      </c>
      <c r="K127" s="6">
        <v>50</v>
      </c>
      <c r="L127" s="7" t="s">
        <v>0</v>
      </c>
      <c r="M127" s="1">
        <f t="shared" si="36"/>
        <v>2.5000000000000001E-2</v>
      </c>
      <c r="N127" s="1">
        <f t="shared" si="37"/>
        <v>2.5000000000000001E-2</v>
      </c>
      <c r="O127" s="1">
        <f t="shared" si="38"/>
        <v>5.6823000000000006</v>
      </c>
      <c r="P127" s="1">
        <f t="shared" si="39"/>
        <v>0</v>
      </c>
      <c r="Q127" s="1">
        <f t="shared" si="40"/>
        <v>2.5000000000000001E-2</v>
      </c>
      <c r="R127" s="1">
        <f t="shared" si="41"/>
        <v>2.1973000000000007</v>
      </c>
      <c r="S127" s="1">
        <f t="shared" si="42"/>
        <v>8.1961531563845003E-3</v>
      </c>
      <c r="T127" s="1">
        <f t="shared" si="43"/>
        <v>1.6803846843615501E-2</v>
      </c>
      <c r="U127" s="1">
        <f t="shared" si="44"/>
        <v>0.67215387374461999</v>
      </c>
      <c r="V127" s="1">
        <f t="shared" si="45"/>
        <v>0.67215387374461999</v>
      </c>
      <c r="W127" s="1">
        <f t="shared" si="46"/>
        <v>0.67215387374461999</v>
      </c>
      <c r="X127" s="1">
        <v>8.1796346928670535E-3</v>
      </c>
      <c r="Y127" s="1">
        <f t="shared" si="47"/>
        <v>82.008457006569841</v>
      </c>
      <c r="AB127" s="6">
        <v>30.078125</v>
      </c>
      <c r="AC127" s="6">
        <v>199.90234375</v>
      </c>
    </row>
    <row r="128" spans="2:29" ht="12.75" customHeight="1" x14ac:dyDescent="0.2">
      <c r="B128" s="3" t="s">
        <v>279</v>
      </c>
      <c r="C128" s="4" t="s">
        <v>559</v>
      </c>
      <c r="D128" s="4">
        <v>7.2959027820616029E-3</v>
      </c>
      <c r="E128" s="5">
        <v>0.5</v>
      </c>
      <c r="F128" s="1">
        <v>0.05</v>
      </c>
      <c r="G128" s="5">
        <v>0.5</v>
      </c>
      <c r="H128" s="1">
        <v>0.05</v>
      </c>
      <c r="I128" s="1">
        <v>3.33984375</v>
      </c>
      <c r="J128" s="6">
        <v>30</v>
      </c>
      <c r="K128" s="6">
        <v>50</v>
      </c>
      <c r="L128" s="7" t="s">
        <v>0</v>
      </c>
      <c r="M128" s="1">
        <f t="shared" si="36"/>
        <v>2.5000000000000001E-2</v>
      </c>
      <c r="N128" s="1">
        <f t="shared" si="37"/>
        <v>2.5000000000000001E-2</v>
      </c>
      <c r="O128" s="1">
        <f t="shared" si="38"/>
        <v>5.6823000000000006</v>
      </c>
      <c r="P128" s="1">
        <f t="shared" si="39"/>
        <v>0</v>
      </c>
      <c r="Q128" s="1">
        <f t="shared" si="40"/>
        <v>2.5000000000000001E-2</v>
      </c>
      <c r="R128" s="1">
        <f t="shared" si="41"/>
        <v>2.1973000000000007</v>
      </c>
      <c r="S128" s="1">
        <f t="shared" si="42"/>
        <v>8.1961531563845003E-3</v>
      </c>
      <c r="T128" s="1">
        <f t="shared" si="43"/>
        <v>1.6803846843615501E-2</v>
      </c>
      <c r="U128" s="1">
        <f t="shared" si="44"/>
        <v>0.67215387374461999</v>
      </c>
      <c r="V128" s="1">
        <f t="shared" si="45"/>
        <v>0.67215387374461999</v>
      </c>
      <c r="W128" s="1">
        <f t="shared" si="46"/>
        <v>0.67215387374461999</v>
      </c>
      <c r="X128" s="1">
        <v>8.1796346928670535E-3</v>
      </c>
      <c r="Y128" s="1">
        <f t="shared" si="47"/>
        <v>82.008457006569841</v>
      </c>
      <c r="AB128" s="6">
        <v>30.078125</v>
      </c>
      <c r="AC128" s="6">
        <v>199.90234375</v>
      </c>
    </row>
    <row r="129" spans="2:29" ht="12.75" customHeight="1" x14ac:dyDescent="0.2">
      <c r="B129" s="3" t="s">
        <v>281</v>
      </c>
      <c r="C129" s="4" t="s">
        <v>560</v>
      </c>
      <c r="D129" s="4">
        <v>7.3545833365642466E-3</v>
      </c>
      <c r="E129" s="5">
        <v>0.5</v>
      </c>
      <c r="F129" s="1">
        <v>0.05</v>
      </c>
      <c r="G129" s="5">
        <v>0.5</v>
      </c>
      <c r="H129" s="1">
        <v>0.05</v>
      </c>
      <c r="I129" s="1">
        <v>3.330078125</v>
      </c>
      <c r="J129" s="6">
        <v>30</v>
      </c>
      <c r="K129" s="6">
        <v>50</v>
      </c>
      <c r="L129" s="7" t="s">
        <v>0</v>
      </c>
      <c r="M129" s="1">
        <f t="shared" si="36"/>
        <v>2.5000000000000001E-2</v>
      </c>
      <c r="N129" s="1">
        <f t="shared" si="37"/>
        <v>2.5000000000000001E-2</v>
      </c>
      <c r="O129" s="1">
        <f t="shared" si="38"/>
        <v>5.6823000000000006</v>
      </c>
      <c r="P129" s="1">
        <f t="shared" si="39"/>
        <v>0</v>
      </c>
      <c r="Q129" s="1">
        <f t="shared" si="40"/>
        <v>2.5000000000000001E-2</v>
      </c>
      <c r="R129" s="1">
        <f t="shared" si="41"/>
        <v>2.1973000000000007</v>
      </c>
      <c r="S129" s="1">
        <f t="shared" si="42"/>
        <v>8.1260984576757497E-3</v>
      </c>
      <c r="T129" s="1">
        <f t="shared" si="43"/>
        <v>1.6873901542324252E-2</v>
      </c>
      <c r="U129" s="1">
        <f t="shared" si="44"/>
        <v>0.67495606169297007</v>
      </c>
      <c r="V129" s="1">
        <f t="shared" si="45"/>
        <v>0.67495606169297007</v>
      </c>
      <c r="W129" s="1">
        <f t="shared" si="46"/>
        <v>0.67495606169297007</v>
      </c>
      <c r="X129" s="1">
        <v>8.1796346928670535E-3</v>
      </c>
      <c r="Y129" s="1">
        <f t="shared" si="47"/>
        <v>83.06028596729837</v>
      </c>
      <c r="AB129" s="6">
        <v>30.078125</v>
      </c>
      <c r="AC129" s="6">
        <v>199.90234375</v>
      </c>
    </row>
    <row r="130" spans="2:29" ht="12.75" customHeight="1" x14ac:dyDescent="0.2">
      <c r="B130" s="3" t="s">
        <v>283</v>
      </c>
      <c r="C130" s="4" t="s">
        <v>561</v>
      </c>
      <c r="D130" s="4">
        <v>7.4132638910668902E-3</v>
      </c>
      <c r="E130" s="5">
        <v>0.5</v>
      </c>
      <c r="F130" s="1">
        <v>0.05</v>
      </c>
      <c r="G130" s="5">
        <v>0.5</v>
      </c>
      <c r="H130" s="1">
        <v>0.05</v>
      </c>
      <c r="I130" s="1">
        <v>3.3203125</v>
      </c>
      <c r="J130" s="6">
        <v>30</v>
      </c>
      <c r="K130" s="6">
        <v>50</v>
      </c>
      <c r="L130" s="7" t="s">
        <v>0</v>
      </c>
      <c r="M130" s="1">
        <f t="shared" ref="M130:M161" si="48">IF(ISNUMBER(E130),IF(E130+G130=0,0,(E130/(E130+G130))*F130),"")</f>
        <v>2.5000000000000001E-2</v>
      </c>
      <c r="N130" s="1">
        <f t="shared" ref="N130:N161" si="49">IF(ISNUMBER(G130),IF(E130+G130=0,0,(G130/(E130+G130))*H130),"")</f>
        <v>2.5000000000000001E-2</v>
      </c>
      <c r="O130" s="1">
        <f t="shared" ref="O130:O161" si="50">IF(ISNUMBER(J130),0.195*(1+0.0184*(J130-21))*M130*1000,"")</f>
        <v>5.6823000000000006</v>
      </c>
      <c r="P130" s="1">
        <f t="shared" ref="P130:P161" si="51">IF(ISNUMBER(M130),IF(M130&gt;=N130,M130-N130,0),"")</f>
        <v>0</v>
      </c>
      <c r="Q130" s="1">
        <f t="shared" ref="Q130:Q161" si="52">IF(ISNUMBER(M130),IF(M130&gt;=N130,N130,M130),"")</f>
        <v>2.5000000000000001E-2</v>
      </c>
      <c r="R130" s="1">
        <f t="shared" ref="R130:R161" si="53">IF(ISNUMBER(M130),((0.195*(1+(0.0184*(J130-21)))*P130)+(0.07*(1+(0.0284*(J130-21)))*Q130))*1000,"")</f>
        <v>2.1973000000000007</v>
      </c>
      <c r="S130" s="1">
        <f t="shared" ref="S130:S161" si="54">IF(ISNUMBER(M130),IF(O130-R130=0,0,((P130-M130)*(O130-I130)/(O130-R130))+M130),"")</f>
        <v>8.0560437589669957E-3</v>
      </c>
      <c r="T130" s="1">
        <f t="shared" ref="T130:T161" si="55">IF(ISNUMBER(R130),IF(O130-R130=0,0,Q130*(O130-I130)/(O130-R130)),"")</f>
        <v>1.6943956241033006E-2</v>
      </c>
      <c r="U130" s="1">
        <f t="shared" ref="U130:U161" si="56">IF(ISNUMBER(M130),IF(M130=0,0,((M130-S130)/M130)),"")</f>
        <v>0.67775824964132014</v>
      </c>
      <c r="V130" s="1">
        <f t="shared" ref="V130:V161" si="57">IF(ISNUMBER(U130),IF(U130&lt;1,U130,1),"")</f>
        <v>0.67775824964132014</v>
      </c>
      <c r="W130" s="1">
        <f t="shared" ref="W130:W161" si="58">IF(ISNUMBER(Q130),IF(Q130=0,0,T130/Q130),"")</f>
        <v>0.67775824964132014</v>
      </c>
      <c r="X130" s="1">
        <v>8.1796346928670535E-3</v>
      </c>
      <c r="Y130" s="1">
        <f t="shared" ref="Y130:Y161" si="59">IF(ISNUMBER(M130),IF(M130*S130=0,0,(M130-S130)/(M130*S130)),"")</f>
        <v>84.130408165536977</v>
      </c>
      <c r="AB130" s="6">
        <v>30.078125</v>
      </c>
      <c r="AC130" s="6">
        <v>199.90234375</v>
      </c>
    </row>
    <row r="131" spans="2:29" ht="12.75" customHeight="1" x14ac:dyDescent="0.2">
      <c r="B131" s="3" t="s">
        <v>285</v>
      </c>
      <c r="C131" s="4" t="s">
        <v>562</v>
      </c>
      <c r="D131" s="4">
        <v>7.4659953752416186E-3</v>
      </c>
      <c r="E131" s="5">
        <v>0.5</v>
      </c>
      <c r="F131" s="1">
        <v>0.05</v>
      </c>
      <c r="G131" s="5">
        <v>0.5</v>
      </c>
      <c r="H131" s="1">
        <v>0.05</v>
      </c>
      <c r="I131" s="1">
        <v>3.3203125</v>
      </c>
      <c r="J131" s="6">
        <v>30</v>
      </c>
      <c r="K131" s="6">
        <v>50</v>
      </c>
      <c r="L131" s="7" t="s">
        <v>0</v>
      </c>
      <c r="M131" s="1">
        <f t="shared" si="48"/>
        <v>2.5000000000000001E-2</v>
      </c>
      <c r="N131" s="1">
        <f t="shared" si="49"/>
        <v>2.5000000000000001E-2</v>
      </c>
      <c r="O131" s="1">
        <f t="shared" si="50"/>
        <v>5.6823000000000006</v>
      </c>
      <c r="P131" s="1">
        <f t="shared" si="51"/>
        <v>0</v>
      </c>
      <c r="Q131" s="1">
        <f t="shared" si="52"/>
        <v>2.5000000000000001E-2</v>
      </c>
      <c r="R131" s="1">
        <f t="shared" si="53"/>
        <v>2.1973000000000007</v>
      </c>
      <c r="S131" s="1">
        <f t="shared" si="54"/>
        <v>8.0560437589669957E-3</v>
      </c>
      <c r="T131" s="1">
        <f t="shared" si="55"/>
        <v>1.6943956241033006E-2</v>
      </c>
      <c r="U131" s="1">
        <f t="shared" si="56"/>
        <v>0.67775824964132014</v>
      </c>
      <c r="V131" s="1">
        <f t="shared" si="57"/>
        <v>0.67775824964132014</v>
      </c>
      <c r="W131" s="1">
        <f t="shared" si="58"/>
        <v>0.67775824964132014</v>
      </c>
      <c r="X131" s="1">
        <v>8.1796346928670535E-3</v>
      </c>
      <c r="Y131" s="1">
        <f t="shared" si="59"/>
        <v>84.130408165536977</v>
      </c>
      <c r="AB131" s="6">
        <v>30.078125</v>
      </c>
      <c r="AC131" s="6">
        <v>199.90234375</v>
      </c>
    </row>
    <row r="132" spans="2:29" ht="12.75" customHeight="1" x14ac:dyDescent="0.2">
      <c r="B132" s="3" t="s">
        <v>287</v>
      </c>
      <c r="C132" s="4" t="s">
        <v>563</v>
      </c>
      <c r="D132" s="4">
        <v>7.5246759297442622E-3</v>
      </c>
      <c r="E132" s="5">
        <v>0.5</v>
      </c>
      <c r="F132" s="1">
        <v>0.05</v>
      </c>
      <c r="G132" s="5">
        <v>0.5</v>
      </c>
      <c r="H132" s="1">
        <v>0.05</v>
      </c>
      <c r="I132" s="1">
        <v>3.3203125</v>
      </c>
      <c r="J132" s="6">
        <v>30</v>
      </c>
      <c r="K132" s="6">
        <v>50</v>
      </c>
      <c r="L132" s="7" t="s">
        <v>0</v>
      </c>
      <c r="M132" s="1">
        <f t="shared" si="48"/>
        <v>2.5000000000000001E-2</v>
      </c>
      <c r="N132" s="1">
        <f t="shared" si="49"/>
        <v>2.5000000000000001E-2</v>
      </c>
      <c r="O132" s="1">
        <f t="shared" si="50"/>
        <v>5.6823000000000006</v>
      </c>
      <c r="P132" s="1">
        <f t="shared" si="51"/>
        <v>0</v>
      </c>
      <c r="Q132" s="1">
        <f t="shared" si="52"/>
        <v>2.5000000000000001E-2</v>
      </c>
      <c r="R132" s="1">
        <f t="shared" si="53"/>
        <v>2.1973000000000007</v>
      </c>
      <c r="S132" s="1">
        <f t="shared" si="54"/>
        <v>8.0560437589669957E-3</v>
      </c>
      <c r="T132" s="1">
        <f t="shared" si="55"/>
        <v>1.6943956241033006E-2</v>
      </c>
      <c r="U132" s="1">
        <f t="shared" si="56"/>
        <v>0.67775824964132014</v>
      </c>
      <c r="V132" s="1">
        <f t="shared" si="57"/>
        <v>0.67775824964132014</v>
      </c>
      <c r="W132" s="1">
        <f t="shared" si="58"/>
        <v>0.67775824964132014</v>
      </c>
      <c r="X132" s="1">
        <v>8.1796346928670535E-3</v>
      </c>
      <c r="Y132" s="1">
        <f t="shared" si="59"/>
        <v>84.130408165536977</v>
      </c>
      <c r="AB132" s="6">
        <v>30.078125</v>
      </c>
      <c r="AC132" s="6">
        <v>199.90234375</v>
      </c>
    </row>
    <row r="133" spans="2:29" ht="12.75" customHeight="1" x14ac:dyDescent="0.2">
      <c r="B133" s="3" t="s">
        <v>289</v>
      </c>
      <c r="C133" s="4" t="s">
        <v>564</v>
      </c>
      <c r="D133" s="4">
        <v>7.5837152762687765E-3</v>
      </c>
      <c r="E133" s="5">
        <v>0.5</v>
      </c>
      <c r="F133" s="1">
        <v>0.05</v>
      </c>
      <c r="G133" s="5">
        <v>0.5</v>
      </c>
      <c r="H133" s="1">
        <v>0.05</v>
      </c>
      <c r="I133" s="1">
        <v>3.310546875</v>
      </c>
      <c r="J133" s="6">
        <v>30</v>
      </c>
      <c r="K133" s="6">
        <v>50</v>
      </c>
      <c r="L133" s="7" t="s">
        <v>0</v>
      </c>
      <c r="M133" s="1">
        <f t="shared" si="48"/>
        <v>2.5000000000000001E-2</v>
      </c>
      <c r="N133" s="1">
        <f t="shared" si="49"/>
        <v>2.5000000000000001E-2</v>
      </c>
      <c r="O133" s="1">
        <f t="shared" si="50"/>
        <v>5.6823000000000006</v>
      </c>
      <c r="P133" s="1">
        <f t="shared" si="51"/>
        <v>0</v>
      </c>
      <c r="Q133" s="1">
        <f t="shared" si="52"/>
        <v>2.5000000000000001E-2</v>
      </c>
      <c r="R133" s="1">
        <f t="shared" si="53"/>
        <v>2.1973000000000007</v>
      </c>
      <c r="S133" s="1">
        <f t="shared" si="54"/>
        <v>7.9859890602582452E-3</v>
      </c>
      <c r="T133" s="1">
        <f t="shared" si="55"/>
        <v>1.7014010939741756E-2</v>
      </c>
      <c r="U133" s="1">
        <f t="shared" si="56"/>
        <v>0.68056043758967022</v>
      </c>
      <c r="V133" s="1">
        <f t="shared" si="57"/>
        <v>0.68056043758967022</v>
      </c>
      <c r="W133" s="1">
        <f t="shared" si="58"/>
        <v>0.68056043758967022</v>
      </c>
      <c r="X133" s="1">
        <v>8.1796346928670535E-3</v>
      </c>
      <c r="Y133" s="1">
        <f t="shared" si="59"/>
        <v>85.219305017137444</v>
      </c>
      <c r="AB133" s="6">
        <v>30.078125</v>
      </c>
      <c r="AC133" s="6">
        <v>199.90234375</v>
      </c>
    </row>
    <row r="134" spans="2:29" ht="12.75" customHeight="1" x14ac:dyDescent="0.2">
      <c r="B134" s="3" t="s">
        <v>291</v>
      </c>
      <c r="C134" s="4" t="s">
        <v>565</v>
      </c>
      <c r="D134" s="4">
        <v>7.6432986097643152E-3</v>
      </c>
      <c r="E134" s="5">
        <v>0.5</v>
      </c>
      <c r="F134" s="1">
        <v>0.05</v>
      </c>
      <c r="G134" s="5">
        <v>0.5</v>
      </c>
      <c r="H134" s="1">
        <v>0.05</v>
      </c>
      <c r="I134" s="1">
        <v>3.30078125</v>
      </c>
      <c r="J134" s="6">
        <v>30</v>
      </c>
      <c r="K134" s="6">
        <v>50</v>
      </c>
      <c r="L134" s="7" t="s">
        <v>0</v>
      </c>
      <c r="M134" s="1">
        <f t="shared" si="48"/>
        <v>2.5000000000000001E-2</v>
      </c>
      <c r="N134" s="1">
        <f t="shared" si="49"/>
        <v>2.5000000000000001E-2</v>
      </c>
      <c r="O134" s="1">
        <f t="shared" si="50"/>
        <v>5.6823000000000006</v>
      </c>
      <c r="P134" s="1">
        <f t="shared" si="51"/>
        <v>0</v>
      </c>
      <c r="Q134" s="1">
        <f t="shared" si="52"/>
        <v>2.5000000000000001E-2</v>
      </c>
      <c r="R134" s="1">
        <f t="shared" si="53"/>
        <v>2.1973000000000007</v>
      </c>
      <c r="S134" s="1">
        <f t="shared" si="54"/>
        <v>7.9159343615494947E-3</v>
      </c>
      <c r="T134" s="1">
        <f t="shared" si="55"/>
        <v>1.7084065638450507E-2</v>
      </c>
      <c r="U134" s="1">
        <f t="shared" si="56"/>
        <v>0.68336262553802019</v>
      </c>
      <c r="V134" s="1">
        <f t="shared" si="57"/>
        <v>0.68336262553802019</v>
      </c>
      <c r="W134" s="1">
        <f t="shared" si="58"/>
        <v>0.68336262553802019</v>
      </c>
      <c r="X134" s="1">
        <v>8.1796346928670535E-3</v>
      </c>
      <c r="Y134" s="1">
        <f t="shared" si="59"/>
        <v>86.327474979751628</v>
      </c>
      <c r="AB134" s="6">
        <v>30.078125</v>
      </c>
      <c r="AC134" s="6">
        <v>199.90234375</v>
      </c>
    </row>
    <row r="135" spans="2:29" ht="12.75" customHeight="1" x14ac:dyDescent="0.2">
      <c r="B135" s="3" t="s">
        <v>293</v>
      </c>
      <c r="C135" s="4" t="s">
        <v>566</v>
      </c>
      <c r="D135" s="4">
        <v>7.6969212968833745E-3</v>
      </c>
      <c r="E135" s="5">
        <v>0.5</v>
      </c>
      <c r="F135" s="1">
        <v>0.05</v>
      </c>
      <c r="G135" s="5">
        <v>0.5</v>
      </c>
      <c r="H135" s="1">
        <v>0.05</v>
      </c>
      <c r="I135" s="1">
        <v>3.30078125</v>
      </c>
      <c r="J135" s="6">
        <v>30</v>
      </c>
      <c r="K135" s="6">
        <v>50</v>
      </c>
      <c r="L135" s="7" t="s">
        <v>0</v>
      </c>
      <c r="M135" s="1">
        <f t="shared" si="48"/>
        <v>2.5000000000000001E-2</v>
      </c>
      <c r="N135" s="1">
        <f t="shared" si="49"/>
        <v>2.5000000000000001E-2</v>
      </c>
      <c r="O135" s="1">
        <f t="shared" si="50"/>
        <v>5.6823000000000006</v>
      </c>
      <c r="P135" s="1">
        <f t="shared" si="51"/>
        <v>0</v>
      </c>
      <c r="Q135" s="1">
        <f t="shared" si="52"/>
        <v>2.5000000000000001E-2</v>
      </c>
      <c r="R135" s="1">
        <f t="shared" si="53"/>
        <v>2.1973000000000007</v>
      </c>
      <c r="S135" s="1">
        <f t="shared" si="54"/>
        <v>7.9159343615494947E-3</v>
      </c>
      <c r="T135" s="1">
        <f t="shared" si="55"/>
        <v>1.7084065638450507E-2</v>
      </c>
      <c r="U135" s="1">
        <f t="shared" si="56"/>
        <v>0.68336262553802019</v>
      </c>
      <c r="V135" s="1">
        <f t="shared" si="57"/>
        <v>0.68336262553802019</v>
      </c>
      <c r="W135" s="1">
        <f t="shared" si="58"/>
        <v>0.68336262553802019</v>
      </c>
      <c r="X135" s="1">
        <v>8.1796346928670535E-3</v>
      </c>
      <c r="Y135" s="1">
        <f t="shared" si="59"/>
        <v>86.327474979751628</v>
      </c>
      <c r="AB135" s="6">
        <v>30.078125</v>
      </c>
      <c r="AC135" s="6">
        <v>199.90234375</v>
      </c>
    </row>
    <row r="136" spans="2:29" ht="12.75" customHeight="1" x14ac:dyDescent="0.2">
      <c r="B136" s="3" t="s">
        <v>295</v>
      </c>
      <c r="C136" s="4" t="s">
        <v>567</v>
      </c>
      <c r="D136" s="4">
        <v>7.7563194499816746E-3</v>
      </c>
      <c r="E136" s="5">
        <v>0.5</v>
      </c>
      <c r="F136" s="1">
        <v>0.05</v>
      </c>
      <c r="G136" s="5">
        <v>0.5</v>
      </c>
      <c r="H136" s="1">
        <v>0.05</v>
      </c>
      <c r="I136" s="1">
        <v>3.291015625</v>
      </c>
      <c r="J136" s="6">
        <v>30</v>
      </c>
      <c r="K136" s="6">
        <v>50</v>
      </c>
      <c r="L136" s="7" t="s">
        <v>0</v>
      </c>
      <c r="M136" s="1">
        <f t="shared" si="48"/>
        <v>2.5000000000000001E-2</v>
      </c>
      <c r="N136" s="1">
        <f t="shared" si="49"/>
        <v>2.5000000000000001E-2</v>
      </c>
      <c r="O136" s="1">
        <f t="shared" si="50"/>
        <v>5.6823000000000006</v>
      </c>
      <c r="P136" s="1">
        <f t="shared" si="51"/>
        <v>0</v>
      </c>
      <c r="Q136" s="1">
        <f t="shared" si="52"/>
        <v>2.5000000000000001E-2</v>
      </c>
      <c r="R136" s="1">
        <f t="shared" si="53"/>
        <v>2.1973000000000007</v>
      </c>
      <c r="S136" s="1">
        <f t="shared" si="54"/>
        <v>7.8458796628407407E-3</v>
      </c>
      <c r="T136" s="1">
        <f t="shared" si="55"/>
        <v>1.7154120337159261E-2</v>
      </c>
      <c r="U136" s="1">
        <f t="shared" si="56"/>
        <v>0.68616481348637037</v>
      </c>
      <c r="V136" s="1">
        <f t="shared" si="57"/>
        <v>0.68616481348637037</v>
      </c>
      <c r="W136" s="1">
        <f t="shared" si="58"/>
        <v>0.68616481348637037</v>
      </c>
      <c r="X136" s="1">
        <v>8.1796346928670535E-3</v>
      </c>
      <c r="Y136" s="1">
        <f t="shared" si="59"/>
        <v>87.455434313649945</v>
      </c>
      <c r="AB136" s="6">
        <v>30.078125</v>
      </c>
      <c r="AC136" s="6">
        <v>199.90234375</v>
      </c>
    </row>
    <row r="137" spans="2:29" ht="12.75" customHeight="1" x14ac:dyDescent="0.2">
      <c r="B137" s="3" t="s">
        <v>297</v>
      </c>
      <c r="C137" s="4" t="s">
        <v>568</v>
      </c>
      <c r="D137" s="4">
        <v>7.8159027762012556E-3</v>
      </c>
      <c r="E137" s="5">
        <v>0.5</v>
      </c>
      <c r="F137" s="1">
        <v>0.05</v>
      </c>
      <c r="G137" s="5">
        <v>0.5</v>
      </c>
      <c r="H137" s="1">
        <v>0.05</v>
      </c>
      <c r="I137" s="1">
        <v>3.28125</v>
      </c>
      <c r="J137" s="6">
        <v>30</v>
      </c>
      <c r="K137" s="6">
        <v>50</v>
      </c>
      <c r="L137" s="7" t="s">
        <v>0</v>
      </c>
      <c r="M137" s="1">
        <f t="shared" si="48"/>
        <v>2.5000000000000001E-2</v>
      </c>
      <c r="N137" s="1">
        <f t="shared" si="49"/>
        <v>2.5000000000000001E-2</v>
      </c>
      <c r="O137" s="1">
        <f t="shared" si="50"/>
        <v>5.6823000000000006</v>
      </c>
      <c r="P137" s="1">
        <f t="shared" si="51"/>
        <v>0</v>
      </c>
      <c r="Q137" s="1">
        <f t="shared" si="52"/>
        <v>2.5000000000000001E-2</v>
      </c>
      <c r="R137" s="1">
        <f t="shared" si="53"/>
        <v>2.1973000000000007</v>
      </c>
      <c r="S137" s="1">
        <f t="shared" si="54"/>
        <v>7.7758249641319901E-3</v>
      </c>
      <c r="T137" s="1">
        <f t="shared" si="55"/>
        <v>1.7224175035868011E-2</v>
      </c>
      <c r="U137" s="1">
        <f t="shared" si="56"/>
        <v>0.68896700143472045</v>
      </c>
      <c r="V137" s="1">
        <f t="shared" si="57"/>
        <v>0.68896700143472045</v>
      </c>
      <c r="W137" s="1">
        <f t="shared" si="58"/>
        <v>0.68896700143472045</v>
      </c>
      <c r="X137" s="1">
        <v>8.1796346928670535E-3</v>
      </c>
      <c r="Y137" s="1">
        <f t="shared" si="59"/>
        <v>88.603717883666292</v>
      </c>
      <c r="AB137" s="6">
        <v>30.078125</v>
      </c>
      <c r="AC137" s="6">
        <v>199.90234375</v>
      </c>
    </row>
    <row r="138" spans="2:29" ht="12.75" customHeight="1" x14ac:dyDescent="0.2">
      <c r="B138" s="3" t="s">
        <v>299</v>
      </c>
      <c r="C138" s="4" t="s">
        <v>569</v>
      </c>
      <c r="D138" s="4">
        <v>7.8754861096967943E-3</v>
      </c>
      <c r="E138" s="5">
        <v>0.5</v>
      </c>
      <c r="F138" s="1">
        <v>0.05</v>
      </c>
      <c r="G138" s="5">
        <v>0.5</v>
      </c>
      <c r="H138" s="1">
        <v>0.05</v>
      </c>
      <c r="I138" s="1">
        <v>3.28125</v>
      </c>
      <c r="J138" s="6">
        <v>30</v>
      </c>
      <c r="K138" s="6">
        <v>50</v>
      </c>
      <c r="L138" s="7" t="s">
        <v>0</v>
      </c>
      <c r="M138" s="1">
        <f t="shared" si="48"/>
        <v>2.5000000000000001E-2</v>
      </c>
      <c r="N138" s="1">
        <f t="shared" si="49"/>
        <v>2.5000000000000001E-2</v>
      </c>
      <c r="O138" s="1">
        <f t="shared" si="50"/>
        <v>5.6823000000000006</v>
      </c>
      <c r="P138" s="1">
        <f t="shared" si="51"/>
        <v>0</v>
      </c>
      <c r="Q138" s="1">
        <f t="shared" si="52"/>
        <v>2.5000000000000001E-2</v>
      </c>
      <c r="R138" s="1">
        <f t="shared" si="53"/>
        <v>2.1973000000000007</v>
      </c>
      <c r="S138" s="1">
        <f t="shared" si="54"/>
        <v>7.7758249641319901E-3</v>
      </c>
      <c r="T138" s="1">
        <f t="shared" si="55"/>
        <v>1.7224175035868011E-2</v>
      </c>
      <c r="U138" s="1">
        <f t="shared" si="56"/>
        <v>0.68896700143472045</v>
      </c>
      <c r="V138" s="1">
        <f t="shared" si="57"/>
        <v>0.68896700143472045</v>
      </c>
      <c r="W138" s="1">
        <f t="shared" si="58"/>
        <v>0.68896700143472045</v>
      </c>
      <c r="X138" s="1">
        <v>8.1796346928670535E-3</v>
      </c>
      <c r="Y138" s="1">
        <f t="shared" si="59"/>
        <v>88.603717883666292</v>
      </c>
      <c r="AB138" s="6">
        <v>30.078125</v>
      </c>
      <c r="AC138" s="6">
        <v>199.90234375</v>
      </c>
    </row>
    <row r="139" spans="2:29" ht="12.75" customHeight="1" x14ac:dyDescent="0.2">
      <c r="B139" s="3" t="s">
        <v>301</v>
      </c>
      <c r="C139" s="4" t="s">
        <v>570</v>
      </c>
      <c r="D139" s="4">
        <v>7.9291203728644177E-3</v>
      </c>
      <c r="E139" s="5">
        <v>0.5</v>
      </c>
      <c r="F139" s="1">
        <v>0.05</v>
      </c>
      <c r="G139" s="5">
        <v>0.5</v>
      </c>
      <c r="H139" s="1">
        <v>0.05</v>
      </c>
      <c r="I139" s="1">
        <v>3.271484375</v>
      </c>
      <c r="J139" s="6">
        <v>30</v>
      </c>
      <c r="K139" s="6">
        <v>50</v>
      </c>
      <c r="L139" s="7" t="s">
        <v>0</v>
      </c>
      <c r="M139" s="1">
        <f t="shared" si="48"/>
        <v>2.5000000000000001E-2</v>
      </c>
      <c r="N139" s="1">
        <f t="shared" si="49"/>
        <v>2.5000000000000001E-2</v>
      </c>
      <c r="O139" s="1">
        <f t="shared" si="50"/>
        <v>5.6823000000000006</v>
      </c>
      <c r="P139" s="1">
        <f t="shared" si="51"/>
        <v>0</v>
      </c>
      <c r="Q139" s="1">
        <f t="shared" si="52"/>
        <v>2.5000000000000001E-2</v>
      </c>
      <c r="R139" s="1">
        <f t="shared" si="53"/>
        <v>2.1973000000000007</v>
      </c>
      <c r="S139" s="1">
        <f t="shared" si="54"/>
        <v>7.7057702654232396E-3</v>
      </c>
      <c r="T139" s="1">
        <f t="shared" si="55"/>
        <v>1.7294229734576762E-2</v>
      </c>
      <c r="U139" s="1">
        <f t="shared" si="56"/>
        <v>0.69176918938307042</v>
      </c>
      <c r="V139" s="1">
        <f t="shared" si="57"/>
        <v>0.69176918938307042</v>
      </c>
      <c r="W139" s="1">
        <f t="shared" si="58"/>
        <v>0.69176918938307042</v>
      </c>
      <c r="X139" s="1">
        <v>8.1796346928670535E-3</v>
      </c>
      <c r="Y139" s="1">
        <f t="shared" si="59"/>
        <v>89.772880004887469</v>
      </c>
      <c r="AB139" s="6">
        <v>30.078125</v>
      </c>
      <c r="AC139" s="6">
        <v>199.90234375</v>
      </c>
    </row>
    <row r="140" spans="2:29" ht="12.75" customHeight="1" x14ac:dyDescent="0.2">
      <c r="B140" s="3" t="s">
        <v>303</v>
      </c>
      <c r="C140" s="4" t="s">
        <v>571</v>
      </c>
      <c r="D140" s="4">
        <v>7.9887037063599564E-3</v>
      </c>
      <c r="E140" s="5">
        <v>0.5</v>
      </c>
      <c r="F140" s="1">
        <v>0.05</v>
      </c>
      <c r="G140" s="5">
        <v>0.5</v>
      </c>
      <c r="H140" s="1">
        <v>0.05</v>
      </c>
      <c r="I140" s="1">
        <v>3.271484375</v>
      </c>
      <c r="J140" s="6">
        <v>30</v>
      </c>
      <c r="K140" s="6">
        <v>50</v>
      </c>
      <c r="L140" s="7" t="s">
        <v>0</v>
      </c>
      <c r="M140" s="1">
        <f t="shared" si="48"/>
        <v>2.5000000000000001E-2</v>
      </c>
      <c r="N140" s="1">
        <f t="shared" si="49"/>
        <v>2.5000000000000001E-2</v>
      </c>
      <c r="O140" s="1">
        <f t="shared" si="50"/>
        <v>5.6823000000000006</v>
      </c>
      <c r="P140" s="1">
        <f t="shared" si="51"/>
        <v>0</v>
      </c>
      <c r="Q140" s="1">
        <f t="shared" si="52"/>
        <v>2.5000000000000001E-2</v>
      </c>
      <c r="R140" s="1">
        <f t="shared" si="53"/>
        <v>2.1973000000000007</v>
      </c>
      <c r="S140" s="1">
        <f t="shared" si="54"/>
        <v>7.7057702654232396E-3</v>
      </c>
      <c r="T140" s="1">
        <f t="shared" si="55"/>
        <v>1.7294229734576762E-2</v>
      </c>
      <c r="U140" s="1">
        <f t="shared" si="56"/>
        <v>0.69176918938307042</v>
      </c>
      <c r="V140" s="1">
        <f t="shared" si="57"/>
        <v>0.69176918938307042</v>
      </c>
      <c r="W140" s="1">
        <f t="shared" si="58"/>
        <v>0.69176918938307042</v>
      </c>
      <c r="X140" s="1">
        <v>8.1796346928670535E-3</v>
      </c>
      <c r="Y140" s="1">
        <f t="shared" si="59"/>
        <v>89.772880004887469</v>
      </c>
      <c r="AB140" s="6">
        <v>30.078125</v>
      </c>
      <c r="AC140" s="6">
        <v>199.90234375</v>
      </c>
    </row>
    <row r="141" spans="2:29" ht="12.75" customHeight="1" x14ac:dyDescent="0.2">
      <c r="B141" s="3" t="s">
        <v>305</v>
      </c>
      <c r="C141" s="4" t="s">
        <v>572</v>
      </c>
      <c r="D141" s="4">
        <v>8.0482870398554951E-3</v>
      </c>
      <c r="E141" s="5">
        <v>0.5</v>
      </c>
      <c r="F141" s="1">
        <v>0.05</v>
      </c>
      <c r="G141" s="5">
        <v>0.5</v>
      </c>
      <c r="H141" s="1">
        <v>0.05</v>
      </c>
      <c r="I141" s="1">
        <v>3.26171875</v>
      </c>
      <c r="J141" s="6">
        <v>30</v>
      </c>
      <c r="K141" s="6">
        <v>50</v>
      </c>
      <c r="L141" s="7" t="s">
        <v>0</v>
      </c>
      <c r="M141" s="1">
        <f t="shared" si="48"/>
        <v>2.5000000000000001E-2</v>
      </c>
      <c r="N141" s="1">
        <f t="shared" si="49"/>
        <v>2.5000000000000001E-2</v>
      </c>
      <c r="O141" s="1">
        <f t="shared" si="50"/>
        <v>5.6823000000000006</v>
      </c>
      <c r="P141" s="1">
        <f t="shared" si="51"/>
        <v>0</v>
      </c>
      <c r="Q141" s="1">
        <f t="shared" si="52"/>
        <v>2.5000000000000001E-2</v>
      </c>
      <c r="R141" s="1">
        <f t="shared" si="53"/>
        <v>2.1973000000000007</v>
      </c>
      <c r="S141" s="1">
        <f t="shared" si="54"/>
        <v>7.6357155667144856E-3</v>
      </c>
      <c r="T141" s="1">
        <f t="shared" si="55"/>
        <v>1.7364284433285516E-2</v>
      </c>
      <c r="U141" s="1">
        <f t="shared" si="56"/>
        <v>0.6945713773314206</v>
      </c>
      <c r="V141" s="1">
        <f t="shared" si="57"/>
        <v>0.6945713773314206</v>
      </c>
      <c r="W141" s="1">
        <f t="shared" si="58"/>
        <v>0.6945713773314206</v>
      </c>
      <c r="X141" s="1">
        <v>8.1796346928670535E-3</v>
      </c>
      <c r="Y141" s="1">
        <f t="shared" si="59"/>
        <v>90.963495334895299</v>
      </c>
      <c r="AB141" s="6">
        <v>30.078125</v>
      </c>
      <c r="AC141" s="6">
        <v>199.90234375</v>
      </c>
    </row>
    <row r="142" spans="2:29" ht="12.75" customHeight="1" x14ac:dyDescent="0.2">
      <c r="B142" s="3" t="s">
        <v>307</v>
      </c>
      <c r="C142" s="4" t="s">
        <v>573</v>
      </c>
      <c r="D142" s="4">
        <v>8.1019097269745544E-3</v>
      </c>
      <c r="E142" s="5">
        <v>0.5</v>
      </c>
      <c r="F142" s="1">
        <v>0.05</v>
      </c>
      <c r="G142" s="5">
        <v>0.5</v>
      </c>
      <c r="H142" s="1">
        <v>0.05</v>
      </c>
      <c r="I142" s="1">
        <v>3.26171875</v>
      </c>
      <c r="J142" s="6">
        <v>30</v>
      </c>
      <c r="K142" s="6">
        <v>50</v>
      </c>
      <c r="L142" s="7" t="s">
        <v>0</v>
      </c>
      <c r="M142" s="1">
        <f t="shared" si="48"/>
        <v>2.5000000000000001E-2</v>
      </c>
      <c r="N142" s="1">
        <f t="shared" si="49"/>
        <v>2.5000000000000001E-2</v>
      </c>
      <c r="O142" s="1">
        <f t="shared" si="50"/>
        <v>5.6823000000000006</v>
      </c>
      <c r="P142" s="1">
        <f t="shared" si="51"/>
        <v>0</v>
      </c>
      <c r="Q142" s="1">
        <f t="shared" si="52"/>
        <v>2.5000000000000001E-2</v>
      </c>
      <c r="R142" s="1">
        <f t="shared" si="53"/>
        <v>2.1973000000000007</v>
      </c>
      <c r="S142" s="1">
        <f t="shared" si="54"/>
        <v>7.6357155667144856E-3</v>
      </c>
      <c r="T142" s="1">
        <f t="shared" si="55"/>
        <v>1.7364284433285516E-2</v>
      </c>
      <c r="U142" s="1">
        <f t="shared" si="56"/>
        <v>0.6945713773314206</v>
      </c>
      <c r="V142" s="1">
        <f t="shared" si="57"/>
        <v>0.6945713773314206</v>
      </c>
      <c r="W142" s="1">
        <f t="shared" si="58"/>
        <v>0.6945713773314206</v>
      </c>
      <c r="X142" s="1">
        <v>8.1796346928670535E-3</v>
      </c>
      <c r="Y142" s="1">
        <f t="shared" si="59"/>
        <v>90.963495334895299</v>
      </c>
      <c r="AB142" s="6">
        <v>30.078125</v>
      </c>
      <c r="AC142" s="6">
        <v>199.90234375</v>
      </c>
    </row>
    <row r="143" spans="2:29" ht="12.75" customHeight="1" x14ac:dyDescent="0.2">
      <c r="B143" s="3" t="s">
        <v>309</v>
      </c>
      <c r="C143" s="4" t="s">
        <v>574</v>
      </c>
      <c r="D143" s="4">
        <v>8.161493060470093E-3</v>
      </c>
      <c r="E143" s="5">
        <v>0.5</v>
      </c>
      <c r="F143" s="1">
        <v>0.05</v>
      </c>
      <c r="G143" s="5">
        <v>0.5</v>
      </c>
      <c r="H143" s="1">
        <v>0.05</v>
      </c>
      <c r="I143" s="1">
        <v>3.251953125</v>
      </c>
      <c r="J143" s="6">
        <v>30</v>
      </c>
      <c r="K143" s="6">
        <v>50</v>
      </c>
      <c r="L143" s="7" t="s">
        <v>0</v>
      </c>
      <c r="M143" s="1">
        <f t="shared" si="48"/>
        <v>2.5000000000000001E-2</v>
      </c>
      <c r="N143" s="1">
        <f t="shared" si="49"/>
        <v>2.5000000000000001E-2</v>
      </c>
      <c r="O143" s="1">
        <f t="shared" si="50"/>
        <v>5.6823000000000006</v>
      </c>
      <c r="P143" s="1">
        <f t="shared" si="51"/>
        <v>0</v>
      </c>
      <c r="Q143" s="1">
        <f t="shared" si="52"/>
        <v>2.5000000000000001E-2</v>
      </c>
      <c r="R143" s="1">
        <f t="shared" si="53"/>
        <v>2.1973000000000007</v>
      </c>
      <c r="S143" s="1">
        <f t="shared" si="54"/>
        <v>7.5656608680057351E-3</v>
      </c>
      <c r="T143" s="1">
        <f t="shared" si="55"/>
        <v>1.7434339131994266E-2</v>
      </c>
      <c r="U143" s="1">
        <f t="shared" si="56"/>
        <v>0.69737356527977057</v>
      </c>
      <c r="V143" s="1">
        <f t="shared" si="57"/>
        <v>0.69737356527977057</v>
      </c>
      <c r="W143" s="1">
        <f t="shared" si="58"/>
        <v>0.69737356527977057</v>
      </c>
      <c r="X143" s="1">
        <v>8.1796346928670535E-3</v>
      </c>
      <c r="Y143" s="1">
        <f t="shared" si="59"/>
        <v>92.17615981557924</v>
      </c>
      <c r="AB143" s="6">
        <v>29.98046875</v>
      </c>
      <c r="AC143" s="6">
        <v>199.90234375</v>
      </c>
    </row>
    <row r="144" spans="2:29" ht="12.75" customHeight="1" x14ac:dyDescent="0.2">
      <c r="B144" s="3" t="s">
        <v>311</v>
      </c>
      <c r="C144" s="4" t="s">
        <v>575</v>
      </c>
      <c r="D144" s="4">
        <v>8.2210763939656317E-3</v>
      </c>
      <c r="E144" s="5">
        <v>0.5</v>
      </c>
      <c r="F144" s="1">
        <v>0.05</v>
      </c>
      <c r="G144" s="5">
        <v>0.5</v>
      </c>
      <c r="H144" s="1">
        <v>0.05</v>
      </c>
      <c r="I144" s="1">
        <v>3.251953125</v>
      </c>
      <c r="J144" s="6">
        <v>30</v>
      </c>
      <c r="K144" s="6">
        <v>50</v>
      </c>
      <c r="L144" s="7" t="s">
        <v>0</v>
      </c>
      <c r="M144" s="1">
        <f t="shared" si="48"/>
        <v>2.5000000000000001E-2</v>
      </c>
      <c r="N144" s="1">
        <f t="shared" si="49"/>
        <v>2.5000000000000001E-2</v>
      </c>
      <c r="O144" s="1">
        <f t="shared" si="50"/>
        <v>5.6823000000000006</v>
      </c>
      <c r="P144" s="1">
        <f t="shared" si="51"/>
        <v>0</v>
      </c>
      <c r="Q144" s="1">
        <f t="shared" si="52"/>
        <v>2.5000000000000001E-2</v>
      </c>
      <c r="R144" s="1">
        <f t="shared" si="53"/>
        <v>2.1973000000000007</v>
      </c>
      <c r="S144" s="1">
        <f t="shared" si="54"/>
        <v>7.5656608680057351E-3</v>
      </c>
      <c r="T144" s="1">
        <f t="shared" si="55"/>
        <v>1.7434339131994266E-2</v>
      </c>
      <c r="U144" s="1">
        <f t="shared" si="56"/>
        <v>0.69737356527977057</v>
      </c>
      <c r="V144" s="1">
        <f t="shared" si="57"/>
        <v>0.69737356527977057</v>
      </c>
      <c r="W144" s="1">
        <f t="shared" si="58"/>
        <v>0.69737356527977057</v>
      </c>
      <c r="X144" s="1">
        <v>8.1796346928670535E-3</v>
      </c>
      <c r="Y144" s="1">
        <f t="shared" si="59"/>
        <v>92.17615981557924</v>
      </c>
      <c r="AB144" s="6">
        <v>30.078125</v>
      </c>
      <c r="AC144" s="6">
        <v>199.90234375</v>
      </c>
    </row>
    <row r="145" spans="2:29" ht="12.75" customHeight="1" x14ac:dyDescent="0.2">
      <c r="B145" s="3" t="s">
        <v>313</v>
      </c>
      <c r="C145" s="4" t="s">
        <v>576</v>
      </c>
      <c r="D145" s="4">
        <v>8.2806597274611704E-3</v>
      </c>
      <c r="E145" s="5">
        <v>0.5</v>
      </c>
      <c r="F145" s="1">
        <v>0.05</v>
      </c>
      <c r="G145" s="5">
        <v>0.5</v>
      </c>
      <c r="H145" s="1">
        <v>0.05</v>
      </c>
      <c r="I145" s="1">
        <v>3.2421875</v>
      </c>
      <c r="J145" s="6">
        <v>30</v>
      </c>
      <c r="K145" s="6">
        <v>50</v>
      </c>
      <c r="L145" s="7" t="s">
        <v>0</v>
      </c>
      <c r="M145" s="1">
        <f t="shared" si="48"/>
        <v>2.5000000000000001E-2</v>
      </c>
      <c r="N145" s="1">
        <f t="shared" si="49"/>
        <v>2.5000000000000001E-2</v>
      </c>
      <c r="O145" s="1">
        <f t="shared" si="50"/>
        <v>5.6823000000000006</v>
      </c>
      <c r="P145" s="1">
        <f t="shared" si="51"/>
        <v>0</v>
      </c>
      <c r="Q145" s="1">
        <f t="shared" si="52"/>
        <v>2.5000000000000001E-2</v>
      </c>
      <c r="R145" s="1">
        <f t="shared" si="53"/>
        <v>2.1973000000000007</v>
      </c>
      <c r="S145" s="1">
        <f t="shared" si="54"/>
        <v>7.4956061692969846E-3</v>
      </c>
      <c r="T145" s="1">
        <f t="shared" si="55"/>
        <v>1.7504393830703017E-2</v>
      </c>
      <c r="U145" s="1">
        <f t="shared" si="56"/>
        <v>0.70017575322812065</v>
      </c>
      <c r="V145" s="1">
        <f t="shared" si="57"/>
        <v>0.70017575322812065</v>
      </c>
      <c r="W145" s="1">
        <f t="shared" si="58"/>
        <v>0.70017575322812065</v>
      </c>
      <c r="X145" s="1">
        <v>8.1796346928670535E-3</v>
      </c>
      <c r="Y145" s="1">
        <f t="shared" si="59"/>
        <v>93.411491667763315</v>
      </c>
      <c r="AB145" s="6">
        <v>30.078125</v>
      </c>
      <c r="AC145" s="6">
        <v>199.90234375</v>
      </c>
    </row>
    <row r="146" spans="2:29" ht="12.75" customHeight="1" x14ac:dyDescent="0.2">
      <c r="B146" s="3" t="s">
        <v>315</v>
      </c>
      <c r="C146" s="4" t="s">
        <v>577</v>
      </c>
      <c r="D146" s="4">
        <v>8.3339236152824014E-3</v>
      </c>
      <c r="E146" s="5">
        <v>0.5</v>
      </c>
      <c r="F146" s="1">
        <v>0.05</v>
      </c>
      <c r="G146" s="5">
        <v>0.5</v>
      </c>
      <c r="H146" s="1">
        <v>0.05</v>
      </c>
      <c r="I146" s="1">
        <v>3.2421875</v>
      </c>
      <c r="J146" s="6">
        <v>30</v>
      </c>
      <c r="K146" s="6">
        <v>50</v>
      </c>
      <c r="L146" s="7" t="s">
        <v>0</v>
      </c>
      <c r="M146" s="1">
        <f t="shared" si="48"/>
        <v>2.5000000000000001E-2</v>
      </c>
      <c r="N146" s="1">
        <f t="shared" si="49"/>
        <v>2.5000000000000001E-2</v>
      </c>
      <c r="O146" s="1">
        <f t="shared" si="50"/>
        <v>5.6823000000000006</v>
      </c>
      <c r="P146" s="1">
        <f t="shared" si="51"/>
        <v>0</v>
      </c>
      <c r="Q146" s="1">
        <f t="shared" si="52"/>
        <v>2.5000000000000001E-2</v>
      </c>
      <c r="R146" s="1">
        <f t="shared" si="53"/>
        <v>2.1973000000000007</v>
      </c>
      <c r="S146" s="1">
        <f t="shared" si="54"/>
        <v>7.4956061692969846E-3</v>
      </c>
      <c r="T146" s="1">
        <f t="shared" si="55"/>
        <v>1.7504393830703017E-2</v>
      </c>
      <c r="U146" s="1">
        <f t="shared" si="56"/>
        <v>0.70017575322812065</v>
      </c>
      <c r="V146" s="1">
        <f t="shared" si="57"/>
        <v>0.70017575322812065</v>
      </c>
      <c r="W146" s="1">
        <f t="shared" si="58"/>
        <v>0.70017575322812065</v>
      </c>
      <c r="X146" s="1">
        <v>8.1796346928670535E-3</v>
      </c>
      <c r="Y146" s="1">
        <f t="shared" si="59"/>
        <v>93.411491667763315</v>
      </c>
      <c r="AB146" s="6">
        <v>30.078125</v>
      </c>
      <c r="AC146" s="6">
        <v>199.90234375</v>
      </c>
    </row>
    <row r="147" spans="2:29" ht="12.75" customHeight="1" x14ac:dyDescent="0.2">
      <c r="B147" s="3" t="s">
        <v>317</v>
      </c>
      <c r="C147" s="4" t="s">
        <v>578</v>
      </c>
      <c r="D147" s="4">
        <v>8.3935069487779401E-3</v>
      </c>
      <c r="E147" s="5">
        <v>0.5</v>
      </c>
      <c r="F147" s="1">
        <v>0.05</v>
      </c>
      <c r="G147" s="5">
        <v>0.5</v>
      </c>
      <c r="H147" s="1">
        <v>0.05</v>
      </c>
      <c r="I147" s="1">
        <v>3.232421875</v>
      </c>
      <c r="J147" s="6">
        <v>30</v>
      </c>
      <c r="K147" s="6">
        <v>50</v>
      </c>
      <c r="L147" s="7" t="s">
        <v>0</v>
      </c>
      <c r="M147" s="1">
        <f t="shared" si="48"/>
        <v>2.5000000000000001E-2</v>
      </c>
      <c r="N147" s="1">
        <f t="shared" si="49"/>
        <v>2.5000000000000001E-2</v>
      </c>
      <c r="O147" s="1">
        <f t="shared" si="50"/>
        <v>5.6823000000000006</v>
      </c>
      <c r="P147" s="1">
        <f t="shared" si="51"/>
        <v>0</v>
      </c>
      <c r="Q147" s="1">
        <f t="shared" si="52"/>
        <v>2.5000000000000001E-2</v>
      </c>
      <c r="R147" s="1">
        <f t="shared" si="53"/>
        <v>2.1973000000000007</v>
      </c>
      <c r="S147" s="1">
        <f t="shared" si="54"/>
        <v>7.4255514705882306E-3</v>
      </c>
      <c r="T147" s="1">
        <f t="shared" si="55"/>
        <v>1.7574448529411771E-2</v>
      </c>
      <c r="U147" s="1">
        <f t="shared" si="56"/>
        <v>0.70297794117647083</v>
      </c>
      <c r="V147" s="1">
        <f t="shared" si="57"/>
        <v>0.70297794117647083</v>
      </c>
      <c r="W147" s="1">
        <f t="shared" si="58"/>
        <v>0.70297794117647083</v>
      </c>
      <c r="X147" s="1">
        <v>8.1796346928670535E-3</v>
      </c>
      <c r="Y147" s="1">
        <f t="shared" si="59"/>
        <v>94.670132442134019</v>
      </c>
      <c r="AB147" s="6">
        <v>29.98046875</v>
      </c>
      <c r="AC147" s="6">
        <v>199.90234375</v>
      </c>
    </row>
    <row r="148" spans="2:29" ht="12.75" customHeight="1" x14ac:dyDescent="0.2">
      <c r="B148" s="3" t="s">
        <v>319</v>
      </c>
      <c r="C148" s="4" t="s">
        <v>579</v>
      </c>
      <c r="D148" s="4">
        <v>8.4521875032805838E-3</v>
      </c>
      <c r="E148" s="5">
        <v>0.5</v>
      </c>
      <c r="F148" s="1">
        <v>0.05</v>
      </c>
      <c r="G148" s="5">
        <v>0.5</v>
      </c>
      <c r="H148" s="1">
        <v>0.05</v>
      </c>
      <c r="I148" s="1">
        <v>3.22265625</v>
      </c>
      <c r="J148" s="6">
        <v>30</v>
      </c>
      <c r="K148" s="6">
        <v>50</v>
      </c>
      <c r="L148" s="7" t="s">
        <v>0</v>
      </c>
      <c r="M148" s="1">
        <f t="shared" si="48"/>
        <v>2.5000000000000001E-2</v>
      </c>
      <c r="N148" s="1">
        <f t="shared" si="49"/>
        <v>2.5000000000000001E-2</v>
      </c>
      <c r="O148" s="1">
        <f t="shared" si="50"/>
        <v>5.6823000000000006</v>
      </c>
      <c r="P148" s="1">
        <f t="shared" si="51"/>
        <v>0</v>
      </c>
      <c r="Q148" s="1">
        <f t="shared" si="52"/>
        <v>2.5000000000000001E-2</v>
      </c>
      <c r="R148" s="1">
        <f t="shared" si="53"/>
        <v>2.1973000000000007</v>
      </c>
      <c r="S148" s="1">
        <f t="shared" si="54"/>
        <v>7.35549677187948E-3</v>
      </c>
      <c r="T148" s="1">
        <f t="shared" si="55"/>
        <v>1.7644503228120521E-2</v>
      </c>
      <c r="U148" s="1">
        <f t="shared" si="56"/>
        <v>0.7057801291248208</v>
      </c>
      <c r="V148" s="1">
        <f t="shared" si="57"/>
        <v>0.7057801291248208</v>
      </c>
      <c r="W148" s="1">
        <f t="shared" si="58"/>
        <v>0.7057801291248208</v>
      </c>
      <c r="X148" s="1">
        <v>8.1796346928670535E-3</v>
      </c>
      <c r="Y148" s="1">
        <f t="shared" si="59"/>
        <v>95.9527481302231</v>
      </c>
      <c r="AB148" s="6">
        <v>30.078125</v>
      </c>
      <c r="AC148" s="6">
        <v>199.90234375</v>
      </c>
    </row>
    <row r="149" spans="2:29" ht="12.75" customHeight="1" x14ac:dyDescent="0.2">
      <c r="B149" s="3" t="s">
        <v>321</v>
      </c>
      <c r="C149" s="4" t="s">
        <v>580</v>
      </c>
      <c r="D149" s="4">
        <v>8.5108680577832274E-3</v>
      </c>
      <c r="E149" s="5">
        <v>0.5</v>
      </c>
      <c r="F149" s="1">
        <v>0.05</v>
      </c>
      <c r="G149" s="5">
        <v>0.5</v>
      </c>
      <c r="H149" s="1">
        <v>0.05</v>
      </c>
      <c r="I149" s="1">
        <v>3.22265625</v>
      </c>
      <c r="J149" s="6">
        <v>30</v>
      </c>
      <c r="K149" s="6">
        <v>50</v>
      </c>
      <c r="L149" s="7" t="s">
        <v>0</v>
      </c>
      <c r="M149" s="1">
        <f t="shared" si="48"/>
        <v>2.5000000000000001E-2</v>
      </c>
      <c r="N149" s="1">
        <f t="shared" si="49"/>
        <v>2.5000000000000001E-2</v>
      </c>
      <c r="O149" s="1">
        <f t="shared" si="50"/>
        <v>5.6823000000000006</v>
      </c>
      <c r="P149" s="1">
        <f t="shared" si="51"/>
        <v>0</v>
      </c>
      <c r="Q149" s="1">
        <f t="shared" si="52"/>
        <v>2.5000000000000001E-2</v>
      </c>
      <c r="R149" s="1">
        <f t="shared" si="53"/>
        <v>2.1973000000000007</v>
      </c>
      <c r="S149" s="1">
        <f t="shared" si="54"/>
        <v>7.35549677187948E-3</v>
      </c>
      <c r="T149" s="1">
        <f t="shared" si="55"/>
        <v>1.7644503228120521E-2</v>
      </c>
      <c r="U149" s="1">
        <f t="shared" si="56"/>
        <v>0.7057801291248208</v>
      </c>
      <c r="V149" s="1">
        <f t="shared" si="57"/>
        <v>0.7057801291248208</v>
      </c>
      <c r="W149" s="1">
        <f t="shared" si="58"/>
        <v>0.7057801291248208</v>
      </c>
      <c r="X149" s="1">
        <v>8.1796346928670535E-3</v>
      </c>
      <c r="Y149" s="1">
        <f t="shared" si="59"/>
        <v>95.9527481302231</v>
      </c>
      <c r="AB149" s="6">
        <v>30.078125</v>
      </c>
      <c r="AC149" s="6">
        <v>199.90234375</v>
      </c>
    </row>
    <row r="150" spans="2:29" ht="12.75" customHeight="1" x14ac:dyDescent="0.2">
      <c r="B150" s="3" t="s">
        <v>323</v>
      </c>
      <c r="C150" s="4" t="s">
        <v>581</v>
      </c>
      <c r="D150" s="4">
        <v>8.5695486122858711E-3</v>
      </c>
      <c r="E150" s="5">
        <v>0.5</v>
      </c>
      <c r="F150" s="1">
        <v>0.05</v>
      </c>
      <c r="G150" s="5">
        <v>0.5</v>
      </c>
      <c r="H150" s="1">
        <v>0.05</v>
      </c>
      <c r="I150" s="1">
        <v>3.22265625</v>
      </c>
      <c r="J150" s="6">
        <v>30</v>
      </c>
      <c r="K150" s="6">
        <v>50</v>
      </c>
      <c r="L150" s="7" t="s">
        <v>0</v>
      </c>
      <c r="M150" s="1">
        <f t="shared" si="48"/>
        <v>2.5000000000000001E-2</v>
      </c>
      <c r="N150" s="1">
        <f t="shared" si="49"/>
        <v>2.5000000000000001E-2</v>
      </c>
      <c r="O150" s="1">
        <f t="shared" si="50"/>
        <v>5.6823000000000006</v>
      </c>
      <c r="P150" s="1">
        <f t="shared" si="51"/>
        <v>0</v>
      </c>
      <c r="Q150" s="1">
        <f t="shared" si="52"/>
        <v>2.5000000000000001E-2</v>
      </c>
      <c r="R150" s="1">
        <f t="shared" si="53"/>
        <v>2.1973000000000007</v>
      </c>
      <c r="S150" s="1">
        <f t="shared" si="54"/>
        <v>7.35549677187948E-3</v>
      </c>
      <c r="T150" s="1">
        <f t="shared" si="55"/>
        <v>1.7644503228120521E-2</v>
      </c>
      <c r="U150" s="1">
        <f t="shared" si="56"/>
        <v>0.7057801291248208</v>
      </c>
      <c r="V150" s="1">
        <f t="shared" si="57"/>
        <v>0.7057801291248208</v>
      </c>
      <c r="W150" s="1">
        <f t="shared" si="58"/>
        <v>0.7057801291248208</v>
      </c>
      <c r="X150" s="1">
        <v>8.1796346928670535E-3</v>
      </c>
      <c r="Y150" s="1">
        <f t="shared" si="59"/>
        <v>95.9527481302231</v>
      </c>
      <c r="AB150" s="6">
        <v>30.078125</v>
      </c>
      <c r="AC150" s="6">
        <v>199.90234375</v>
      </c>
    </row>
    <row r="151" spans="2:29" ht="12.75" customHeight="1" x14ac:dyDescent="0.2">
      <c r="B151" s="3" t="s">
        <v>325</v>
      </c>
      <c r="C151" s="4" t="s">
        <v>582</v>
      </c>
      <c r="D151" s="4">
        <v>8.6282291667885147E-3</v>
      </c>
      <c r="E151" s="5">
        <v>0.5</v>
      </c>
      <c r="F151" s="1">
        <v>0.05</v>
      </c>
      <c r="G151" s="5">
        <v>0.5</v>
      </c>
      <c r="H151" s="1">
        <v>0.05</v>
      </c>
      <c r="I151" s="1">
        <v>3.212890625</v>
      </c>
      <c r="J151" s="6">
        <v>30</v>
      </c>
      <c r="K151" s="6">
        <v>50</v>
      </c>
      <c r="L151" s="7" t="s">
        <v>0</v>
      </c>
      <c r="M151" s="1">
        <f t="shared" si="48"/>
        <v>2.5000000000000001E-2</v>
      </c>
      <c r="N151" s="1">
        <f t="shared" si="49"/>
        <v>2.5000000000000001E-2</v>
      </c>
      <c r="O151" s="1">
        <f t="shared" si="50"/>
        <v>5.6823000000000006</v>
      </c>
      <c r="P151" s="1">
        <f t="shared" si="51"/>
        <v>0</v>
      </c>
      <c r="Q151" s="1">
        <f t="shared" si="52"/>
        <v>2.5000000000000001E-2</v>
      </c>
      <c r="R151" s="1">
        <f t="shared" si="53"/>
        <v>2.1973000000000007</v>
      </c>
      <c r="S151" s="1">
        <f t="shared" si="54"/>
        <v>7.285442073170726E-3</v>
      </c>
      <c r="T151" s="1">
        <f t="shared" si="55"/>
        <v>1.7714557926829275E-2</v>
      </c>
      <c r="U151" s="1">
        <f t="shared" si="56"/>
        <v>0.70858231707317099</v>
      </c>
      <c r="V151" s="1">
        <f t="shared" si="57"/>
        <v>0.70858231707317099</v>
      </c>
      <c r="W151" s="1">
        <f t="shared" si="58"/>
        <v>0.70858231707317099</v>
      </c>
      <c r="X151" s="1">
        <v>8.1796346928670535E-3</v>
      </c>
      <c r="Y151" s="1">
        <f t="shared" si="59"/>
        <v>97.260030339488523</v>
      </c>
      <c r="AB151" s="6">
        <v>30.078125</v>
      </c>
      <c r="AC151" s="6">
        <v>199.90234375</v>
      </c>
    </row>
    <row r="152" spans="2:29" ht="12.75" customHeight="1" x14ac:dyDescent="0.2">
      <c r="B152" s="3" t="s">
        <v>327</v>
      </c>
      <c r="C152" s="4" t="s">
        <v>583</v>
      </c>
      <c r="D152" s="4">
        <v>8.6814930546097457E-3</v>
      </c>
      <c r="E152" s="5">
        <v>0.5</v>
      </c>
      <c r="F152" s="1">
        <v>0.05</v>
      </c>
      <c r="G152" s="5">
        <v>0.5</v>
      </c>
      <c r="H152" s="1">
        <v>0.05</v>
      </c>
      <c r="I152" s="1">
        <v>3.212890625</v>
      </c>
      <c r="J152" s="6">
        <v>30</v>
      </c>
      <c r="K152" s="6">
        <v>50</v>
      </c>
      <c r="L152" s="7" t="s">
        <v>0</v>
      </c>
      <c r="M152" s="1">
        <f t="shared" si="48"/>
        <v>2.5000000000000001E-2</v>
      </c>
      <c r="N152" s="1">
        <f t="shared" si="49"/>
        <v>2.5000000000000001E-2</v>
      </c>
      <c r="O152" s="1">
        <f t="shared" si="50"/>
        <v>5.6823000000000006</v>
      </c>
      <c r="P152" s="1">
        <f t="shared" si="51"/>
        <v>0</v>
      </c>
      <c r="Q152" s="1">
        <f t="shared" si="52"/>
        <v>2.5000000000000001E-2</v>
      </c>
      <c r="R152" s="1">
        <f t="shared" si="53"/>
        <v>2.1973000000000007</v>
      </c>
      <c r="S152" s="1">
        <f t="shared" si="54"/>
        <v>7.285442073170726E-3</v>
      </c>
      <c r="T152" s="1">
        <f t="shared" si="55"/>
        <v>1.7714557926829275E-2</v>
      </c>
      <c r="U152" s="1">
        <f t="shared" si="56"/>
        <v>0.70858231707317099</v>
      </c>
      <c r="V152" s="1">
        <f t="shared" si="57"/>
        <v>0.70858231707317099</v>
      </c>
      <c r="W152" s="1">
        <f t="shared" si="58"/>
        <v>0.70858231707317099</v>
      </c>
      <c r="X152" s="1">
        <v>8.1796346928670535E-3</v>
      </c>
      <c r="Y152" s="1">
        <f t="shared" si="59"/>
        <v>97.260030339488523</v>
      </c>
      <c r="AB152" s="6">
        <v>30.078125</v>
      </c>
      <c r="AC152" s="6">
        <v>199.90234375</v>
      </c>
    </row>
    <row r="153" spans="2:29" ht="12.75" customHeight="1" x14ac:dyDescent="0.2">
      <c r="B153" s="3" t="s">
        <v>329</v>
      </c>
      <c r="C153" s="4" t="s">
        <v>584</v>
      </c>
      <c r="D153" s="4">
        <v>8.7410763881052844E-3</v>
      </c>
      <c r="E153" s="5">
        <v>0.5</v>
      </c>
      <c r="F153" s="1">
        <v>0.05</v>
      </c>
      <c r="G153" s="5">
        <v>0.5</v>
      </c>
      <c r="H153" s="1">
        <v>0.05</v>
      </c>
      <c r="I153" s="1">
        <v>3.203125</v>
      </c>
      <c r="J153" s="6">
        <v>30</v>
      </c>
      <c r="K153" s="6">
        <v>50</v>
      </c>
      <c r="L153" s="7" t="s">
        <v>0</v>
      </c>
      <c r="M153" s="1">
        <f t="shared" si="48"/>
        <v>2.5000000000000001E-2</v>
      </c>
      <c r="N153" s="1">
        <f t="shared" si="49"/>
        <v>2.5000000000000001E-2</v>
      </c>
      <c r="O153" s="1">
        <f t="shared" si="50"/>
        <v>5.6823000000000006</v>
      </c>
      <c r="P153" s="1">
        <f t="shared" si="51"/>
        <v>0</v>
      </c>
      <c r="Q153" s="1">
        <f t="shared" si="52"/>
        <v>2.5000000000000001E-2</v>
      </c>
      <c r="R153" s="1">
        <f t="shared" si="53"/>
        <v>2.1973000000000007</v>
      </c>
      <c r="S153" s="1">
        <f t="shared" si="54"/>
        <v>7.2153873744619755E-3</v>
      </c>
      <c r="T153" s="1">
        <f t="shared" si="55"/>
        <v>1.7784612625538026E-2</v>
      </c>
      <c r="U153" s="1">
        <f t="shared" si="56"/>
        <v>0.71138450502152095</v>
      </c>
      <c r="V153" s="1">
        <f t="shared" si="57"/>
        <v>0.71138450502152095</v>
      </c>
      <c r="W153" s="1">
        <f t="shared" si="58"/>
        <v>0.71138450502152095</v>
      </c>
      <c r="X153" s="1">
        <v>8.1796346928670535E-3</v>
      </c>
      <c r="Y153" s="1">
        <f t="shared" si="59"/>
        <v>98.59269753684795</v>
      </c>
      <c r="AB153" s="6">
        <v>30.078125</v>
      </c>
      <c r="AC153" s="6">
        <v>199.90234375</v>
      </c>
    </row>
    <row r="154" spans="2:29" ht="12.75" customHeight="1" x14ac:dyDescent="0.2">
      <c r="B154" s="3" t="s">
        <v>331</v>
      </c>
      <c r="C154" s="4" t="s">
        <v>585</v>
      </c>
      <c r="D154" s="4">
        <v>8.8006597216008231E-3</v>
      </c>
      <c r="E154" s="5">
        <v>0.5</v>
      </c>
      <c r="F154" s="1">
        <v>0.05</v>
      </c>
      <c r="G154" s="5">
        <v>0.5</v>
      </c>
      <c r="H154" s="1">
        <v>0.05</v>
      </c>
      <c r="I154" s="1">
        <v>3.203125</v>
      </c>
      <c r="J154" s="6">
        <v>30</v>
      </c>
      <c r="K154" s="6">
        <v>50</v>
      </c>
      <c r="L154" s="7" t="s">
        <v>0</v>
      </c>
      <c r="M154" s="1">
        <f t="shared" si="48"/>
        <v>2.5000000000000001E-2</v>
      </c>
      <c r="N154" s="1">
        <f t="shared" si="49"/>
        <v>2.5000000000000001E-2</v>
      </c>
      <c r="O154" s="1">
        <f t="shared" si="50"/>
        <v>5.6823000000000006</v>
      </c>
      <c r="P154" s="1">
        <f t="shared" si="51"/>
        <v>0</v>
      </c>
      <c r="Q154" s="1">
        <f t="shared" si="52"/>
        <v>2.5000000000000001E-2</v>
      </c>
      <c r="R154" s="1">
        <f t="shared" si="53"/>
        <v>2.1973000000000007</v>
      </c>
      <c r="S154" s="1">
        <f t="shared" si="54"/>
        <v>7.2153873744619755E-3</v>
      </c>
      <c r="T154" s="1">
        <f t="shared" si="55"/>
        <v>1.7784612625538026E-2</v>
      </c>
      <c r="U154" s="1">
        <f t="shared" si="56"/>
        <v>0.71138450502152095</v>
      </c>
      <c r="V154" s="1">
        <f t="shared" si="57"/>
        <v>0.71138450502152095</v>
      </c>
      <c r="W154" s="1">
        <f t="shared" si="58"/>
        <v>0.71138450502152095</v>
      </c>
      <c r="X154" s="1">
        <v>8.1796346928670535E-3</v>
      </c>
      <c r="Y154" s="1">
        <f t="shared" si="59"/>
        <v>98.59269753684795</v>
      </c>
      <c r="AB154" s="6">
        <v>30.078125</v>
      </c>
      <c r="AC154" s="6">
        <v>199.90234375</v>
      </c>
    </row>
    <row r="155" spans="2:29" ht="12.75" customHeight="1" x14ac:dyDescent="0.2">
      <c r="B155" s="3" t="s">
        <v>333</v>
      </c>
      <c r="C155" s="4" t="s">
        <v>586</v>
      </c>
      <c r="D155" s="4">
        <v>8.8542824087198824E-3</v>
      </c>
      <c r="E155" s="5">
        <v>0.5</v>
      </c>
      <c r="F155" s="1">
        <v>0.05</v>
      </c>
      <c r="G155" s="5">
        <v>0.5</v>
      </c>
      <c r="H155" s="1">
        <v>0.05</v>
      </c>
      <c r="I155" s="1">
        <v>3.203125</v>
      </c>
      <c r="J155" s="6">
        <v>30</v>
      </c>
      <c r="K155" s="6">
        <v>50</v>
      </c>
      <c r="L155" s="7" t="s">
        <v>0</v>
      </c>
      <c r="M155" s="1">
        <f t="shared" si="48"/>
        <v>2.5000000000000001E-2</v>
      </c>
      <c r="N155" s="1">
        <f t="shared" si="49"/>
        <v>2.5000000000000001E-2</v>
      </c>
      <c r="O155" s="1">
        <f t="shared" si="50"/>
        <v>5.6823000000000006</v>
      </c>
      <c r="P155" s="1">
        <f t="shared" si="51"/>
        <v>0</v>
      </c>
      <c r="Q155" s="1">
        <f t="shared" si="52"/>
        <v>2.5000000000000001E-2</v>
      </c>
      <c r="R155" s="1">
        <f t="shared" si="53"/>
        <v>2.1973000000000007</v>
      </c>
      <c r="S155" s="1">
        <f t="shared" si="54"/>
        <v>7.2153873744619755E-3</v>
      </c>
      <c r="T155" s="1">
        <f t="shared" si="55"/>
        <v>1.7784612625538026E-2</v>
      </c>
      <c r="U155" s="1">
        <f t="shared" si="56"/>
        <v>0.71138450502152095</v>
      </c>
      <c r="V155" s="1">
        <f t="shared" si="57"/>
        <v>0.71138450502152095</v>
      </c>
      <c r="W155" s="1">
        <f t="shared" si="58"/>
        <v>0.71138450502152095</v>
      </c>
      <c r="X155" s="1">
        <v>8.1796346928670535E-3</v>
      </c>
      <c r="Y155" s="1">
        <f t="shared" si="59"/>
        <v>98.59269753684795</v>
      </c>
      <c r="AB155" s="6">
        <v>30.078125</v>
      </c>
      <c r="AC155" s="6">
        <v>199.90234375</v>
      </c>
    </row>
    <row r="156" spans="2:29" ht="12.75" customHeight="1" x14ac:dyDescent="0.2">
      <c r="B156" s="3" t="s">
        <v>335</v>
      </c>
      <c r="C156" s="4" t="s">
        <v>587</v>
      </c>
      <c r="D156" s="4">
        <v>8.9138657422154211E-3</v>
      </c>
      <c r="E156" s="5">
        <v>0.5</v>
      </c>
      <c r="F156" s="1">
        <v>0.05</v>
      </c>
      <c r="G156" s="5">
        <v>0.5</v>
      </c>
      <c r="H156" s="1">
        <v>0.05</v>
      </c>
      <c r="I156" s="1">
        <v>3.193359375</v>
      </c>
      <c r="J156" s="6">
        <v>30</v>
      </c>
      <c r="K156" s="6">
        <v>50</v>
      </c>
      <c r="L156" s="7" t="s">
        <v>0</v>
      </c>
      <c r="M156" s="1">
        <f t="shared" si="48"/>
        <v>2.5000000000000001E-2</v>
      </c>
      <c r="N156" s="1">
        <f t="shared" si="49"/>
        <v>2.5000000000000001E-2</v>
      </c>
      <c r="O156" s="1">
        <f t="shared" si="50"/>
        <v>5.6823000000000006</v>
      </c>
      <c r="P156" s="1">
        <f t="shared" si="51"/>
        <v>0</v>
      </c>
      <c r="Q156" s="1">
        <f t="shared" si="52"/>
        <v>2.5000000000000001E-2</v>
      </c>
      <c r="R156" s="1">
        <f t="shared" si="53"/>
        <v>2.1973000000000007</v>
      </c>
      <c r="S156" s="1">
        <f t="shared" si="54"/>
        <v>7.145332675753225E-3</v>
      </c>
      <c r="T156" s="1">
        <f t="shared" si="55"/>
        <v>1.7854667324246776E-2</v>
      </c>
      <c r="U156" s="1">
        <f t="shared" si="56"/>
        <v>0.71418669296987103</v>
      </c>
      <c r="V156" s="1">
        <f t="shared" si="57"/>
        <v>0.71418669296987103</v>
      </c>
      <c r="W156" s="1">
        <f t="shared" si="58"/>
        <v>0.71418669296987103</v>
      </c>
      <c r="X156" s="1">
        <v>8.1796346928670535E-3</v>
      </c>
      <c r="Y156" s="1">
        <f t="shared" si="59"/>
        <v>99.951496365364832</v>
      </c>
      <c r="AB156" s="6">
        <v>30.078125</v>
      </c>
      <c r="AC156" s="6">
        <v>199.90234375</v>
      </c>
    </row>
    <row r="157" spans="2:29" ht="12.75" customHeight="1" x14ac:dyDescent="0.2">
      <c r="B157" s="3" t="s">
        <v>337</v>
      </c>
      <c r="C157" s="4" t="s">
        <v>588</v>
      </c>
      <c r="D157" s="4">
        <v>8.9734490757109597E-3</v>
      </c>
      <c r="E157" s="5">
        <v>0.5</v>
      </c>
      <c r="F157" s="1">
        <v>0.05</v>
      </c>
      <c r="G157" s="5">
        <v>0.5</v>
      </c>
      <c r="H157" s="1">
        <v>0.05</v>
      </c>
      <c r="I157" s="1">
        <v>3.18359375</v>
      </c>
      <c r="J157" s="6">
        <v>30</v>
      </c>
      <c r="K157" s="6">
        <v>50</v>
      </c>
      <c r="L157" s="7" t="s">
        <v>0</v>
      </c>
      <c r="M157" s="1">
        <f t="shared" si="48"/>
        <v>2.5000000000000001E-2</v>
      </c>
      <c r="N157" s="1">
        <f t="shared" si="49"/>
        <v>2.5000000000000001E-2</v>
      </c>
      <c r="O157" s="1">
        <f t="shared" si="50"/>
        <v>5.6823000000000006</v>
      </c>
      <c r="P157" s="1">
        <f t="shared" si="51"/>
        <v>0</v>
      </c>
      <c r="Q157" s="1">
        <f t="shared" si="52"/>
        <v>2.5000000000000001E-2</v>
      </c>
      <c r="R157" s="1">
        <f t="shared" si="53"/>
        <v>2.1973000000000007</v>
      </c>
      <c r="S157" s="1">
        <f t="shared" si="54"/>
        <v>7.075277977044471E-3</v>
      </c>
      <c r="T157" s="1">
        <f t="shared" si="55"/>
        <v>1.792472202295553E-2</v>
      </c>
      <c r="U157" s="1">
        <f t="shared" si="56"/>
        <v>0.71698888091822122</v>
      </c>
      <c r="V157" s="1">
        <f t="shared" si="57"/>
        <v>0.71698888091822122</v>
      </c>
      <c r="W157" s="1">
        <f t="shared" si="58"/>
        <v>0.71698888091822122</v>
      </c>
      <c r="X157" s="1">
        <v>8.1796346928670535E-3</v>
      </c>
      <c r="Y157" s="1">
        <f t="shared" si="59"/>
        <v>101.33720303915554</v>
      </c>
      <c r="AB157" s="6">
        <v>30.078125</v>
      </c>
      <c r="AC157" s="6">
        <v>199.90234375</v>
      </c>
    </row>
    <row r="158" spans="2:29" ht="12.75" customHeight="1" x14ac:dyDescent="0.2">
      <c r="B158" s="3" t="s">
        <v>339</v>
      </c>
      <c r="C158" s="4" t="s">
        <v>589</v>
      </c>
      <c r="D158" s="4">
        <v>9.0328587975818664E-3</v>
      </c>
      <c r="E158" s="5">
        <v>0.5</v>
      </c>
      <c r="F158" s="1">
        <v>0.05</v>
      </c>
      <c r="G158" s="5">
        <v>0.5</v>
      </c>
      <c r="H158" s="1">
        <v>0.05</v>
      </c>
      <c r="I158" s="1">
        <v>3.18359375</v>
      </c>
      <c r="J158" s="6">
        <v>30</v>
      </c>
      <c r="K158" s="6">
        <v>50</v>
      </c>
      <c r="L158" s="7" t="s">
        <v>0</v>
      </c>
      <c r="M158" s="1">
        <f t="shared" si="48"/>
        <v>2.5000000000000001E-2</v>
      </c>
      <c r="N158" s="1">
        <f t="shared" si="49"/>
        <v>2.5000000000000001E-2</v>
      </c>
      <c r="O158" s="1">
        <f t="shared" si="50"/>
        <v>5.6823000000000006</v>
      </c>
      <c r="P158" s="1">
        <f t="shared" si="51"/>
        <v>0</v>
      </c>
      <c r="Q158" s="1">
        <f t="shared" si="52"/>
        <v>2.5000000000000001E-2</v>
      </c>
      <c r="R158" s="1">
        <f t="shared" si="53"/>
        <v>2.1973000000000007</v>
      </c>
      <c r="S158" s="1">
        <f t="shared" si="54"/>
        <v>7.075277977044471E-3</v>
      </c>
      <c r="T158" s="1">
        <f t="shared" si="55"/>
        <v>1.792472202295553E-2</v>
      </c>
      <c r="U158" s="1">
        <f t="shared" si="56"/>
        <v>0.71698888091822122</v>
      </c>
      <c r="V158" s="1">
        <f t="shared" si="57"/>
        <v>0.71698888091822122</v>
      </c>
      <c r="W158" s="1">
        <f t="shared" si="58"/>
        <v>0.71698888091822122</v>
      </c>
      <c r="X158" s="1">
        <v>8.1796346928670535E-3</v>
      </c>
      <c r="Y158" s="1">
        <f t="shared" si="59"/>
        <v>101.33720303915554</v>
      </c>
      <c r="AB158" s="6">
        <v>30.078125</v>
      </c>
      <c r="AC158" s="6">
        <v>199.90234375</v>
      </c>
    </row>
    <row r="159" spans="2:29" ht="12.75" customHeight="1" x14ac:dyDescent="0.2">
      <c r="B159" s="3" t="s">
        <v>341</v>
      </c>
      <c r="C159" s="4" t="s">
        <v>590</v>
      </c>
      <c r="D159" s="4">
        <v>9.09153935208451E-3</v>
      </c>
      <c r="E159" s="5">
        <v>0.5</v>
      </c>
      <c r="F159" s="1">
        <v>0.05</v>
      </c>
      <c r="G159" s="5">
        <v>0.5</v>
      </c>
      <c r="H159" s="1">
        <v>0.05</v>
      </c>
      <c r="I159" s="1">
        <v>3.173828125</v>
      </c>
      <c r="J159" s="6">
        <v>30</v>
      </c>
      <c r="K159" s="6">
        <v>50</v>
      </c>
      <c r="L159" s="7" t="s">
        <v>0</v>
      </c>
      <c r="M159" s="1">
        <f t="shared" si="48"/>
        <v>2.5000000000000001E-2</v>
      </c>
      <c r="N159" s="1">
        <f t="shared" si="49"/>
        <v>2.5000000000000001E-2</v>
      </c>
      <c r="O159" s="1">
        <f t="shared" si="50"/>
        <v>5.6823000000000006</v>
      </c>
      <c r="P159" s="1">
        <f t="shared" si="51"/>
        <v>0</v>
      </c>
      <c r="Q159" s="1">
        <f t="shared" si="52"/>
        <v>2.5000000000000001E-2</v>
      </c>
      <c r="R159" s="1">
        <f t="shared" si="53"/>
        <v>2.1973000000000007</v>
      </c>
      <c r="S159" s="1">
        <f t="shared" si="54"/>
        <v>7.0052232783357204E-3</v>
      </c>
      <c r="T159" s="1">
        <f t="shared" si="55"/>
        <v>1.7994776721664281E-2</v>
      </c>
      <c r="U159" s="1">
        <f t="shared" si="56"/>
        <v>0.71979106886657118</v>
      </c>
      <c r="V159" s="1">
        <f t="shared" si="57"/>
        <v>0.71979106886657118</v>
      </c>
      <c r="W159" s="1">
        <f t="shared" si="58"/>
        <v>0.71979106886657118</v>
      </c>
      <c r="X159" s="1">
        <v>8.1796346928670535E-3</v>
      </c>
      <c r="Y159" s="1">
        <f t="shared" si="59"/>
        <v>102.75062482199381</v>
      </c>
      <c r="AB159" s="6">
        <v>30.078125</v>
      </c>
      <c r="AC159" s="6">
        <v>199.90234375</v>
      </c>
    </row>
    <row r="160" spans="2:29" ht="12.75" customHeight="1" x14ac:dyDescent="0.2">
      <c r="B160" s="3" t="s">
        <v>343</v>
      </c>
      <c r="C160" s="4" t="s">
        <v>591</v>
      </c>
      <c r="D160" s="4">
        <v>9.1442592602106743E-3</v>
      </c>
      <c r="E160" s="5">
        <v>0.5</v>
      </c>
      <c r="F160" s="1">
        <v>0.05</v>
      </c>
      <c r="G160" s="5">
        <v>0.5</v>
      </c>
      <c r="H160" s="1">
        <v>0.05</v>
      </c>
      <c r="I160" s="1">
        <v>3.173828125</v>
      </c>
      <c r="J160" s="6">
        <v>30</v>
      </c>
      <c r="K160" s="6">
        <v>50</v>
      </c>
      <c r="L160" s="7" t="s">
        <v>0</v>
      </c>
      <c r="M160" s="1">
        <f t="shared" si="48"/>
        <v>2.5000000000000001E-2</v>
      </c>
      <c r="N160" s="1">
        <f t="shared" si="49"/>
        <v>2.5000000000000001E-2</v>
      </c>
      <c r="O160" s="1">
        <f t="shared" si="50"/>
        <v>5.6823000000000006</v>
      </c>
      <c r="P160" s="1">
        <f t="shared" si="51"/>
        <v>0</v>
      </c>
      <c r="Q160" s="1">
        <f t="shared" si="52"/>
        <v>2.5000000000000001E-2</v>
      </c>
      <c r="R160" s="1">
        <f t="shared" si="53"/>
        <v>2.1973000000000007</v>
      </c>
      <c r="S160" s="1">
        <f t="shared" si="54"/>
        <v>7.0052232783357204E-3</v>
      </c>
      <c r="T160" s="1">
        <f t="shared" si="55"/>
        <v>1.7994776721664281E-2</v>
      </c>
      <c r="U160" s="1">
        <f t="shared" si="56"/>
        <v>0.71979106886657118</v>
      </c>
      <c r="V160" s="1">
        <f t="shared" si="57"/>
        <v>0.71979106886657118</v>
      </c>
      <c r="W160" s="1">
        <f t="shared" si="58"/>
        <v>0.71979106886657118</v>
      </c>
      <c r="X160" s="1">
        <v>8.1796346928670535E-3</v>
      </c>
      <c r="Y160" s="1">
        <f t="shared" si="59"/>
        <v>102.75062482199381</v>
      </c>
      <c r="AB160" s="6">
        <v>30.078125</v>
      </c>
      <c r="AC160" s="6">
        <v>199.90234375</v>
      </c>
    </row>
    <row r="161" spans="2:29" ht="12.75" customHeight="1" x14ac:dyDescent="0.2">
      <c r="B161" s="3" t="s">
        <v>345</v>
      </c>
      <c r="C161" s="4" t="s">
        <v>592</v>
      </c>
      <c r="D161" s="4">
        <v>9.2029398147133179E-3</v>
      </c>
      <c r="E161" s="5">
        <v>0.5</v>
      </c>
      <c r="F161" s="1">
        <v>0.05</v>
      </c>
      <c r="G161" s="5">
        <v>0.5</v>
      </c>
      <c r="H161" s="1">
        <v>0.05</v>
      </c>
      <c r="I161" s="1">
        <v>3.173828125</v>
      </c>
      <c r="J161" s="6">
        <v>30</v>
      </c>
      <c r="K161" s="6">
        <v>50</v>
      </c>
      <c r="L161" s="7" t="s">
        <v>0</v>
      </c>
      <c r="M161" s="1">
        <f t="shared" si="48"/>
        <v>2.5000000000000001E-2</v>
      </c>
      <c r="N161" s="1">
        <f t="shared" si="49"/>
        <v>2.5000000000000001E-2</v>
      </c>
      <c r="O161" s="1">
        <f t="shared" si="50"/>
        <v>5.6823000000000006</v>
      </c>
      <c r="P161" s="1">
        <f t="shared" si="51"/>
        <v>0</v>
      </c>
      <c r="Q161" s="1">
        <f t="shared" si="52"/>
        <v>2.5000000000000001E-2</v>
      </c>
      <c r="R161" s="1">
        <f t="shared" si="53"/>
        <v>2.1973000000000007</v>
      </c>
      <c r="S161" s="1">
        <f t="shared" si="54"/>
        <v>7.0052232783357204E-3</v>
      </c>
      <c r="T161" s="1">
        <f t="shared" si="55"/>
        <v>1.7994776721664281E-2</v>
      </c>
      <c r="U161" s="1">
        <f t="shared" si="56"/>
        <v>0.71979106886657118</v>
      </c>
      <c r="V161" s="1">
        <f t="shared" si="57"/>
        <v>0.71979106886657118</v>
      </c>
      <c r="W161" s="1">
        <f t="shared" si="58"/>
        <v>0.71979106886657118</v>
      </c>
      <c r="X161" s="1">
        <v>8.1796346928670535E-3</v>
      </c>
      <c r="Y161" s="1">
        <f t="shared" si="59"/>
        <v>102.75062482199381</v>
      </c>
      <c r="AB161" s="6">
        <v>30.078125</v>
      </c>
      <c r="AC161" s="6">
        <v>199.90234375</v>
      </c>
    </row>
    <row r="162" spans="2:29" ht="12.75" customHeight="1" x14ac:dyDescent="0.2">
      <c r="B162" s="3" t="s">
        <v>347</v>
      </c>
      <c r="C162" s="4" t="s">
        <v>593</v>
      </c>
      <c r="D162" s="4">
        <v>9.2616203692159615E-3</v>
      </c>
      <c r="E162" s="5">
        <v>0.5</v>
      </c>
      <c r="F162" s="1">
        <v>0.05</v>
      </c>
      <c r="G162" s="5">
        <v>0.5</v>
      </c>
      <c r="H162" s="1">
        <v>0.05</v>
      </c>
      <c r="I162" s="1">
        <v>3.1640625</v>
      </c>
      <c r="J162" s="6">
        <v>30</v>
      </c>
      <c r="K162" s="6">
        <v>50</v>
      </c>
      <c r="L162" s="7" t="s">
        <v>0</v>
      </c>
      <c r="M162" s="1">
        <f t="shared" ref="M162:M197" si="60">IF(ISNUMBER(E162),IF(E162+G162=0,0,(E162/(E162+G162))*F162),"")</f>
        <v>2.5000000000000001E-2</v>
      </c>
      <c r="N162" s="1">
        <f t="shared" ref="N162:N197" si="61">IF(ISNUMBER(G162),IF(E162+G162=0,0,(G162/(E162+G162))*H162),"")</f>
        <v>2.5000000000000001E-2</v>
      </c>
      <c r="O162" s="1">
        <f t="shared" ref="O162:O197" si="62">IF(ISNUMBER(J162),0.195*(1+0.0184*(J162-21))*M162*1000,"")</f>
        <v>5.6823000000000006</v>
      </c>
      <c r="P162" s="1">
        <f t="shared" ref="P162:P197" si="63">IF(ISNUMBER(M162),IF(M162&gt;=N162,M162-N162,0),"")</f>
        <v>0</v>
      </c>
      <c r="Q162" s="1">
        <f t="shared" ref="Q162:Q197" si="64">IF(ISNUMBER(M162),IF(M162&gt;=N162,N162,M162),"")</f>
        <v>2.5000000000000001E-2</v>
      </c>
      <c r="R162" s="1">
        <f t="shared" ref="R162:R193" si="65">IF(ISNUMBER(M162),((0.195*(1+(0.0184*(J162-21)))*P162)+(0.07*(1+(0.0284*(J162-21)))*Q162))*1000,"")</f>
        <v>2.1973000000000007</v>
      </c>
      <c r="S162" s="1">
        <f t="shared" ref="S162:S193" si="66">IF(ISNUMBER(M162),IF(O162-R162=0,0,((P162-M162)*(O162-I162)/(O162-R162))+M162),"")</f>
        <v>6.9351685796269699E-3</v>
      </c>
      <c r="T162" s="1">
        <f t="shared" ref="T162:T197" si="67">IF(ISNUMBER(R162),IF(O162-R162=0,0,Q162*(O162-I162)/(O162-R162)),"")</f>
        <v>1.8064831420373031E-2</v>
      </c>
      <c r="U162" s="1">
        <f t="shared" ref="U162:U197" si="68">IF(ISNUMBER(M162),IF(M162=0,0,((M162-S162)/M162)),"")</f>
        <v>0.72259325681492126</v>
      </c>
      <c r="V162" s="1">
        <f t="shared" ref="V162:V193" si="69">IF(ISNUMBER(U162),IF(U162&lt;1,U162,1),"")</f>
        <v>0.72259325681492126</v>
      </c>
      <c r="W162" s="1">
        <f t="shared" ref="W162:W197" si="70">IF(ISNUMBER(Q162),IF(Q162=0,0,T162/Q162),"")</f>
        <v>0.72259325681492126</v>
      </c>
      <c r="X162" s="1">
        <v>8.1796346928670535E-3</v>
      </c>
      <c r="Y162" s="1">
        <f t="shared" ref="Y162:Y197" si="71">IF(ISNUMBER(M162),IF(M162*S162=0,0,(M162-S162)/(M162*S162)),"")</f>
        <v>104.19260159553154</v>
      </c>
      <c r="AB162" s="6">
        <v>30.078125</v>
      </c>
      <c r="AC162" s="6">
        <v>199.90234375</v>
      </c>
    </row>
    <row r="163" spans="2:29" ht="12.75" customHeight="1" x14ac:dyDescent="0.2">
      <c r="B163" s="3" t="s">
        <v>349</v>
      </c>
      <c r="C163" s="4" t="s">
        <v>594</v>
      </c>
      <c r="D163" s="4">
        <v>9.3203009309945628E-3</v>
      </c>
      <c r="E163" s="5">
        <v>0.5</v>
      </c>
      <c r="F163" s="1">
        <v>0.05</v>
      </c>
      <c r="G163" s="5">
        <v>0.5</v>
      </c>
      <c r="H163" s="1">
        <v>0.05</v>
      </c>
      <c r="I163" s="1">
        <v>3.1640625</v>
      </c>
      <c r="J163" s="6">
        <v>30</v>
      </c>
      <c r="K163" s="6">
        <v>50</v>
      </c>
      <c r="L163" s="7" t="s">
        <v>0</v>
      </c>
      <c r="M163" s="1">
        <f t="shared" si="60"/>
        <v>2.5000000000000001E-2</v>
      </c>
      <c r="N163" s="1">
        <f t="shared" si="61"/>
        <v>2.5000000000000001E-2</v>
      </c>
      <c r="O163" s="1">
        <f t="shared" si="62"/>
        <v>5.6823000000000006</v>
      </c>
      <c r="P163" s="1">
        <f t="shared" si="63"/>
        <v>0</v>
      </c>
      <c r="Q163" s="1">
        <f t="shared" si="64"/>
        <v>2.5000000000000001E-2</v>
      </c>
      <c r="R163" s="1">
        <f t="shared" si="65"/>
        <v>2.1973000000000007</v>
      </c>
      <c r="S163" s="1">
        <f t="shared" si="66"/>
        <v>6.9351685796269699E-3</v>
      </c>
      <c r="T163" s="1">
        <f t="shared" si="67"/>
        <v>1.8064831420373031E-2</v>
      </c>
      <c r="U163" s="1">
        <f t="shared" si="68"/>
        <v>0.72259325681492126</v>
      </c>
      <c r="V163" s="1">
        <f t="shared" si="69"/>
        <v>0.72259325681492126</v>
      </c>
      <c r="W163" s="1">
        <f t="shared" si="70"/>
        <v>0.72259325681492126</v>
      </c>
      <c r="X163" s="1">
        <v>8.1796346928670535E-3</v>
      </c>
      <c r="Y163" s="1">
        <f t="shared" si="71"/>
        <v>104.19260159553154</v>
      </c>
      <c r="AB163" s="6">
        <v>30.078125</v>
      </c>
      <c r="AC163" s="6">
        <v>199.90234375</v>
      </c>
    </row>
    <row r="164" spans="2:29" ht="12.75" customHeight="1" x14ac:dyDescent="0.2">
      <c r="B164" s="3" t="s">
        <v>351</v>
      </c>
      <c r="C164" s="4" t="s">
        <v>595</v>
      </c>
      <c r="D164" s="4">
        <v>9.3791550971218385E-3</v>
      </c>
      <c r="E164" s="5">
        <v>0.5</v>
      </c>
      <c r="F164" s="1">
        <v>0.05</v>
      </c>
      <c r="G164" s="5">
        <v>0.5</v>
      </c>
      <c r="H164" s="1">
        <v>0.05</v>
      </c>
      <c r="I164" s="1">
        <v>3.154296875</v>
      </c>
      <c r="J164" s="6">
        <v>30</v>
      </c>
      <c r="K164" s="6">
        <v>50</v>
      </c>
      <c r="L164" s="7" t="s">
        <v>0</v>
      </c>
      <c r="M164" s="1">
        <f t="shared" si="60"/>
        <v>2.5000000000000001E-2</v>
      </c>
      <c r="N164" s="1">
        <f t="shared" si="61"/>
        <v>2.5000000000000001E-2</v>
      </c>
      <c r="O164" s="1">
        <f t="shared" si="62"/>
        <v>5.6823000000000006</v>
      </c>
      <c r="P164" s="1">
        <f t="shared" si="63"/>
        <v>0</v>
      </c>
      <c r="Q164" s="1">
        <f t="shared" si="64"/>
        <v>2.5000000000000001E-2</v>
      </c>
      <c r="R164" s="1">
        <f t="shared" si="65"/>
        <v>2.1973000000000007</v>
      </c>
      <c r="S164" s="1">
        <f t="shared" si="66"/>
        <v>6.8651138809182159E-3</v>
      </c>
      <c r="T164" s="1">
        <f t="shared" si="67"/>
        <v>1.8134886119081785E-2</v>
      </c>
      <c r="U164" s="1">
        <f t="shared" si="68"/>
        <v>0.72539544476327134</v>
      </c>
      <c r="V164" s="1">
        <f t="shared" si="69"/>
        <v>0.72539544476327134</v>
      </c>
      <c r="W164" s="1">
        <f t="shared" si="70"/>
        <v>0.72539544476327134</v>
      </c>
      <c r="X164" s="1">
        <v>8.1796346928670535E-3</v>
      </c>
      <c r="Y164" s="1">
        <f t="shared" si="71"/>
        <v>105.66400752353566</v>
      </c>
      <c r="AB164" s="6">
        <v>30.078125</v>
      </c>
      <c r="AC164" s="6">
        <v>199.90234375</v>
      </c>
    </row>
    <row r="165" spans="2:29" ht="12.75" customHeight="1" x14ac:dyDescent="0.2">
      <c r="B165" s="3" t="s">
        <v>353</v>
      </c>
      <c r="C165" s="4" t="s">
        <v>596</v>
      </c>
      <c r="D165" s="4">
        <v>9.4387384306173772E-3</v>
      </c>
      <c r="E165" s="5">
        <v>0.5</v>
      </c>
      <c r="F165" s="1">
        <v>0.05</v>
      </c>
      <c r="G165" s="5">
        <v>0.5</v>
      </c>
      <c r="H165" s="1">
        <v>0.05</v>
      </c>
      <c r="I165" s="1">
        <v>3.154296875</v>
      </c>
      <c r="J165" s="6">
        <v>30</v>
      </c>
      <c r="K165" s="6">
        <v>50</v>
      </c>
      <c r="L165" s="7" t="s">
        <v>0</v>
      </c>
      <c r="M165" s="1">
        <f t="shared" si="60"/>
        <v>2.5000000000000001E-2</v>
      </c>
      <c r="N165" s="1">
        <f t="shared" si="61"/>
        <v>2.5000000000000001E-2</v>
      </c>
      <c r="O165" s="1">
        <f t="shared" si="62"/>
        <v>5.6823000000000006</v>
      </c>
      <c r="P165" s="1">
        <f t="shared" si="63"/>
        <v>0</v>
      </c>
      <c r="Q165" s="1">
        <f t="shared" si="64"/>
        <v>2.5000000000000001E-2</v>
      </c>
      <c r="R165" s="1">
        <f t="shared" si="65"/>
        <v>2.1973000000000007</v>
      </c>
      <c r="S165" s="1">
        <f t="shared" si="66"/>
        <v>6.8651138809182159E-3</v>
      </c>
      <c r="T165" s="1">
        <f t="shared" si="67"/>
        <v>1.8134886119081785E-2</v>
      </c>
      <c r="U165" s="1">
        <f t="shared" si="68"/>
        <v>0.72539544476327134</v>
      </c>
      <c r="V165" s="1">
        <f t="shared" si="69"/>
        <v>0.72539544476327134</v>
      </c>
      <c r="W165" s="1">
        <f t="shared" si="70"/>
        <v>0.72539544476327134</v>
      </c>
      <c r="X165" s="1">
        <v>8.1796346928670535E-3</v>
      </c>
      <c r="Y165" s="1">
        <f t="shared" si="71"/>
        <v>105.66400752353566</v>
      </c>
      <c r="AB165" s="6">
        <v>30.078125</v>
      </c>
      <c r="AC165" s="6">
        <v>199.90234375</v>
      </c>
    </row>
    <row r="166" spans="2:29" ht="12.75" customHeight="1" x14ac:dyDescent="0.2">
      <c r="B166" s="3" t="s">
        <v>355</v>
      </c>
      <c r="C166" s="4" t="s">
        <v>597</v>
      </c>
      <c r="D166" s="4">
        <v>9.492372686509043E-3</v>
      </c>
      <c r="E166" s="5">
        <v>0.5</v>
      </c>
      <c r="F166" s="1">
        <v>0.05</v>
      </c>
      <c r="G166" s="5">
        <v>0.5</v>
      </c>
      <c r="H166" s="1">
        <v>0.05</v>
      </c>
      <c r="I166" s="1">
        <v>3.154296875</v>
      </c>
      <c r="J166" s="6">
        <v>30</v>
      </c>
      <c r="K166" s="6">
        <v>50</v>
      </c>
      <c r="L166" s="7" t="s">
        <v>0</v>
      </c>
      <c r="M166" s="1">
        <f t="shared" si="60"/>
        <v>2.5000000000000001E-2</v>
      </c>
      <c r="N166" s="1">
        <f t="shared" si="61"/>
        <v>2.5000000000000001E-2</v>
      </c>
      <c r="O166" s="1">
        <f t="shared" si="62"/>
        <v>5.6823000000000006</v>
      </c>
      <c r="P166" s="1">
        <f t="shared" si="63"/>
        <v>0</v>
      </c>
      <c r="Q166" s="1">
        <f t="shared" si="64"/>
        <v>2.5000000000000001E-2</v>
      </c>
      <c r="R166" s="1">
        <f t="shared" si="65"/>
        <v>2.1973000000000007</v>
      </c>
      <c r="S166" s="1">
        <f t="shared" si="66"/>
        <v>6.8651138809182159E-3</v>
      </c>
      <c r="T166" s="1">
        <f t="shared" si="67"/>
        <v>1.8134886119081785E-2</v>
      </c>
      <c r="U166" s="1">
        <f t="shared" si="68"/>
        <v>0.72539544476327134</v>
      </c>
      <c r="V166" s="1">
        <f t="shared" si="69"/>
        <v>0.72539544476327134</v>
      </c>
      <c r="W166" s="1">
        <f t="shared" si="70"/>
        <v>0.72539544476327134</v>
      </c>
      <c r="X166" s="1">
        <v>8.1796346928670535E-3</v>
      </c>
      <c r="Y166" s="1">
        <f t="shared" si="71"/>
        <v>105.66400752353566</v>
      </c>
      <c r="AB166" s="6">
        <v>30.078125</v>
      </c>
      <c r="AC166" s="6">
        <v>199.90234375</v>
      </c>
    </row>
    <row r="167" spans="2:29" ht="12.75" customHeight="1" x14ac:dyDescent="0.2">
      <c r="B167" s="3" t="s">
        <v>357</v>
      </c>
      <c r="C167" s="4" t="s">
        <v>598</v>
      </c>
      <c r="D167" s="4">
        <v>9.5519560200045817E-3</v>
      </c>
      <c r="E167" s="5">
        <v>0.5</v>
      </c>
      <c r="F167" s="1">
        <v>0.05</v>
      </c>
      <c r="G167" s="5">
        <v>0.5</v>
      </c>
      <c r="H167" s="1">
        <v>0.05</v>
      </c>
      <c r="I167" s="1">
        <v>3.14453125</v>
      </c>
      <c r="J167" s="6">
        <v>30</v>
      </c>
      <c r="K167" s="6">
        <v>50</v>
      </c>
      <c r="L167" s="7" t="s">
        <v>0</v>
      </c>
      <c r="M167" s="1">
        <f t="shared" si="60"/>
        <v>2.5000000000000001E-2</v>
      </c>
      <c r="N167" s="1">
        <f t="shared" si="61"/>
        <v>2.5000000000000001E-2</v>
      </c>
      <c r="O167" s="1">
        <f t="shared" si="62"/>
        <v>5.6823000000000006</v>
      </c>
      <c r="P167" s="1">
        <f t="shared" si="63"/>
        <v>0</v>
      </c>
      <c r="Q167" s="1">
        <f t="shared" si="64"/>
        <v>2.5000000000000001E-2</v>
      </c>
      <c r="R167" s="1">
        <f t="shared" si="65"/>
        <v>2.1973000000000007</v>
      </c>
      <c r="S167" s="1">
        <f t="shared" si="66"/>
        <v>6.7950591822094654E-3</v>
      </c>
      <c r="T167" s="1">
        <f t="shared" si="67"/>
        <v>1.8204940817790536E-2</v>
      </c>
      <c r="U167" s="1">
        <f t="shared" si="68"/>
        <v>0.72819763271162141</v>
      </c>
      <c r="V167" s="1">
        <f t="shared" si="69"/>
        <v>0.72819763271162141</v>
      </c>
      <c r="W167" s="1">
        <f t="shared" si="70"/>
        <v>0.72819763271162141</v>
      </c>
      <c r="X167" s="1">
        <v>8.1796346928670535E-3</v>
      </c>
      <c r="Y167" s="1">
        <f t="shared" si="71"/>
        <v>107.16575281907146</v>
      </c>
      <c r="AB167" s="6">
        <v>29.98046875</v>
      </c>
      <c r="AC167" s="6">
        <v>199.90234375</v>
      </c>
    </row>
    <row r="168" spans="2:29" ht="12.75" customHeight="1" x14ac:dyDescent="0.2">
      <c r="B168" s="3" t="s">
        <v>359</v>
      </c>
      <c r="C168" s="4" t="s">
        <v>599</v>
      </c>
      <c r="D168" s="4">
        <v>9.6115393535001203E-3</v>
      </c>
      <c r="E168" s="5">
        <v>0.5</v>
      </c>
      <c r="F168" s="1">
        <v>0.05</v>
      </c>
      <c r="G168" s="5">
        <v>0.5</v>
      </c>
      <c r="H168" s="1">
        <v>0.05</v>
      </c>
      <c r="I168" s="1">
        <v>3.14453125</v>
      </c>
      <c r="J168" s="6">
        <v>30</v>
      </c>
      <c r="K168" s="6">
        <v>50</v>
      </c>
      <c r="L168" s="7" t="s">
        <v>0</v>
      </c>
      <c r="M168" s="1">
        <f t="shared" si="60"/>
        <v>2.5000000000000001E-2</v>
      </c>
      <c r="N168" s="1">
        <f t="shared" si="61"/>
        <v>2.5000000000000001E-2</v>
      </c>
      <c r="O168" s="1">
        <f t="shared" si="62"/>
        <v>5.6823000000000006</v>
      </c>
      <c r="P168" s="1">
        <f t="shared" si="63"/>
        <v>0</v>
      </c>
      <c r="Q168" s="1">
        <f t="shared" si="64"/>
        <v>2.5000000000000001E-2</v>
      </c>
      <c r="R168" s="1">
        <f t="shared" si="65"/>
        <v>2.1973000000000007</v>
      </c>
      <c r="S168" s="1">
        <f t="shared" si="66"/>
        <v>6.7950591822094654E-3</v>
      </c>
      <c r="T168" s="1">
        <f t="shared" si="67"/>
        <v>1.8204940817790536E-2</v>
      </c>
      <c r="U168" s="1">
        <f t="shared" si="68"/>
        <v>0.72819763271162141</v>
      </c>
      <c r="V168" s="1">
        <f t="shared" si="69"/>
        <v>0.72819763271162141</v>
      </c>
      <c r="W168" s="1">
        <f t="shared" si="70"/>
        <v>0.72819763271162141</v>
      </c>
      <c r="X168" s="1">
        <v>8.1796346928670535E-3</v>
      </c>
      <c r="Y168" s="1">
        <f t="shared" si="71"/>
        <v>107.16575281907146</v>
      </c>
      <c r="AB168" s="6">
        <v>29.98046875</v>
      </c>
      <c r="AC168" s="6">
        <v>199.90234375</v>
      </c>
    </row>
    <row r="169" spans="2:29" ht="12.75" customHeight="1" x14ac:dyDescent="0.2">
      <c r="B169" s="3" t="s">
        <v>361</v>
      </c>
      <c r="C169" s="4" t="s">
        <v>600</v>
      </c>
      <c r="D169" s="4">
        <v>9.6651620406191796E-3</v>
      </c>
      <c r="E169" s="5">
        <v>0.5</v>
      </c>
      <c r="F169" s="1">
        <v>0.05</v>
      </c>
      <c r="G169" s="5">
        <v>0.5</v>
      </c>
      <c r="H169" s="1">
        <v>0.05</v>
      </c>
      <c r="I169" s="1">
        <v>3.134765625</v>
      </c>
      <c r="J169" s="6">
        <v>30</v>
      </c>
      <c r="K169" s="6">
        <v>50</v>
      </c>
      <c r="L169" s="7" t="s">
        <v>0</v>
      </c>
      <c r="M169" s="1">
        <f t="shared" si="60"/>
        <v>2.5000000000000001E-2</v>
      </c>
      <c r="N169" s="1">
        <f t="shared" si="61"/>
        <v>2.5000000000000001E-2</v>
      </c>
      <c r="O169" s="1">
        <f t="shared" si="62"/>
        <v>5.6823000000000006</v>
      </c>
      <c r="P169" s="1">
        <f t="shared" si="63"/>
        <v>0</v>
      </c>
      <c r="Q169" s="1">
        <f t="shared" si="64"/>
        <v>2.5000000000000001E-2</v>
      </c>
      <c r="R169" s="1">
        <f t="shared" si="65"/>
        <v>2.1973000000000007</v>
      </c>
      <c r="S169" s="1">
        <f t="shared" si="66"/>
        <v>6.7250044835007149E-3</v>
      </c>
      <c r="T169" s="1">
        <f t="shared" si="67"/>
        <v>1.8274995516499287E-2</v>
      </c>
      <c r="U169" s="1">
        <f t="shared" si="68"/>
        <v>0.73099982065997138</v>
      </c>
      <c r="V169" s="1">
        <f t="shared" si="69"/>
        <v>0.73099982065997138</v>
      </c>
      <c r="W169" s="1">
        <f t="shared" si="70"/>
        <v>0.73099982065997138</v>
      </c>
      <c r="X169" s="1">
        <v>8.1796346928670535E-3</v>
      </c>
      <c r="Y169" s="1">
        <f t="shared" si="71"/>
        <v>108.69878562213954</v>
      </c>
      <c r="AB169" s="6">
        <v>30.078125</v>
      </c>
      <c r="AC169" s="6">
        <v>199.90234375</v>
      </c>
    </row>
    <row r="170" spans="2:29" ht="12.75" customHeight="1" x14ac:dyDescent="0.2">
      <c r="B170" s="3" t="s">
        <v>363</v>
      </c>
      <c r="C170" s="4" t="s">
        <v>601</v>
      </c>
      <c r="D170" s="4">
        <v>9.7247453741147183E-3</v>
      </c>
      <c r="E170" s="5">
        <v>0.5</v>
      </c>
      <c r="F170" s="1">
        <v>0.05</v>
      </c>
      <c r="G170" s="5">
        <v>0.5</v>
      </c>
      <c r="H170" s="1">
        <v>0.05</v>
      </c>
      <c r="I170" s="1">
        <v>3.134765625</v>
      </c>
      <c r="J170" s="6">
        <v>30</v>
      </c>
      <c r="K170" s="6">
        <v>50</v>
      </c>
      <c r="L170" s="7" t="s">
        <v>0</v>
      </c>
      <c r="M170" s="1">
        <f t="shared" si="60"/>
        <v>2.5000000000000001E-2</v>
      </c>
      <c r="N170" s="1">
        <f t="shared" si="61"/>
        <v>2.5000000000000001E-2</v>
      </c>
      <c r="O170" s="1">
        <f t="shared" si="62"/>
        <v>5.6823000000000006</v>
      </c>
      <c r="P170" s="1">
        <f t="shared" si="63"/>
        <v>0</v>
      </c>
      <c r="Q170" s="1">
        <f t="shared" si="64"/>
        <v>2.5000000000000001E-2</v>
      </c>
      <c r="R170" s="1">
        <f t="shared" si="65"/>
        <v>2.1973000000000007</v>
      </c>
      <c r="S170" s="1">
        <f t="shared" si="66"/>
        <v>6.7250044835007149E-3</v>
      </c>
      <c r="T170" s="1">
        <f t="shared" si="67"/>
        <v>1.8274995516499287E-2</v>
      </c>
      <c r="U170" s="1">
        <f t="shared" si="68"/>
        <v>0.73099982065997138</v>
      </c>
      <c r="V170" s="1">
        <f t="shared" si="69"/>
        <v>0.73099982065997138</v>
      </c>
      <c r="W170" s="1">
        <f t="shared" si="70"/>
        <v>0.73099982065997138</v>
      </c>
      <c r="X170" s="1">
        <v>8.1796346928670535E-3</v>
      </c>
      <c r="Y170" s="1">
        <f t="shared" si="71"/>
        <v>108.69878562213954</v>
      </c>
      <c r="AB170" s="6">
        <v>29.98046875</v>
      </c>
      <c r="AC170" s="6">
        <v>199.90234375</v>
      </c>
    </row>
    <row r="171" spans="2:29" ht="12.75" customHeight="1" x14ac:dyDescent="0.2">
      <c r="B171" s="3" t="s">
        <v>365</v>
      </c>
      <c r="C171" s="4" t="s">
        <v>602</v>
      </c>
      <c r="D171" s="4">
        <v>9.784328707610257E-3</v>
      </c>
      <c r="E171" s="5">
        <v>0.5</v>
      </c>
      <c r="F171" s="1">
        <v>0.05</v>
      </c>
      <c r="G171" s="5">
        <v>0.5</v>
      </c>
      <c r="H171" s="1">
        <v>0.05</v>
      </c>
      <c r="I171" s="1">
        <v>3.134765625</v>
      </c>
      <c r="J171" s="6">
        <v>30</v>
      </c>
      <c r="K171" s="6">
        <v>50</v>
      </c>
      <c r="L171" s="7" t="s">
        <v>0</v>
      </c>
      <c r="M171" s="1">
        <f t="shared" si="60"/>
        <v>2.5000000000000001E-2</v>
      </c>
      <c r="N171" s="1">
        <f t="shared" si="61"/>
        <v>2.5000000000000001E-2</v>
      </c>
      <c r="O171" s="1">
        <f t="shared" si="62"/>
        <v>5.6823000000000006</v>
      </c>
      <c r="P171" s="1">
        <f t="shared" si="63"/>
        <v>0</v>
      </c>
      <c r="Q171" s="1">
        <f t="shared" si="64"/>
        <v>2.5000000000000001E-2</v>
      </c>
      <c r="R171" s="1">
        <f t="shared" si="65"/>
        <v>2.1973000000000007</v>
      </c>
      <c r="S171" s="1">
        <f t="shared" si="66"/>
        <v>6.7250044835007149E-3</v>
      </c>
      <c r="T171" s="1">
        <f t="shared" si="67"/>
        <v>1.8274995516499287E-2</v>
      </c>
      <c r="U171" s="1">
        <f t="shared" si="68"/>
        <v>0.73099982065997138</v>
      </c>
      <c r="V171" s="1">
        <f t="shared" si="69"/>
        <v>0.73099982065997138</v>
      </c>
      <c r="W171" s="1">
        <f t="shared" si="70"/>
        <v>0.73099982065997138</v>
      </c>
      <c r="X171" s="1">
        <v>8.1796346928670535E-3</v>
      </c>
      <c r="Y171" s="1">
        <f t="shared" si="71"/>
        <v>108.69878562213954</v>
      </c>
      <c r="AB171" s="6">
        <v>30.078125</v>
      </c>
      <c r="AC171" s="6">
        <v>199.90234375</v>
      </c>
    </row>
    <row r="172" spans="2:29" ht="12.75" customHeight="1" x14ac:dyDescent="0.2">
      <c r="B172" s="3" t="s">
        <v>367</v>
      </c>
      <c r="C172" s="4" t="s">
        <v>603</v>
      </c>
      <c r="D172" s="4">
        <v>9.8439120411057957E-3</v>
      </c>
      <c r="E172" s="5">
        <v>0.5</v>
      </c>
      <c r="F172" s="1">
        <v>0.05</v>
      </c>
      <c r="G172" s="5">
        <v>0.5</v>
      </c>
      <c r="H172" s="1">
        <v>0.05</v>
      </c>
      <c r="I172" s="1">
        <v>3.125</v>
      </c>
      <c r="J172" s="6">
        <v>30</v>
      </c>
      <c r="K172" s="6">
        <v>50</v>
      </c>
      <c r="L172" s="7" t="s">
        <v>0</v>
      </c>
      <c r="M172" s="1">
        <f t="shared" si="60"/>
        <v>2.5000000000000001E-2</v>
      </c>
      <c r="N172" s="1">
        <f t="shared" si="61"/>
        <v>2.5000000000000001E-2</v>
      </c>
      <c r="O172" s="1">
        <f t="shared" si="62"/>
        <v>5.6823000000000006</v>
      </c>
      <c r="P172" s="1">
        <f t="shared" si="63"/>
        <v>0</v>
      </c>
      <c r="Q172" s="1">
        <f t="shared" si="64"/>
        <v>2.5000000000000001E-2</v>
      </c>
      <c r="R172" s="1">
        <f t="shared" si="65"/>
        <v>2.1973000000000007</v>
      </c>
      <c r="S172" s="1">
        <f t="shared" si="66"/>
        <v>6.6549497847919609E-3</v>
      </c>
      <c r="T172" s="1">
        <f t="shared" si="67"/>
        <v>1.8345050215208041E-2</v>
      </c>
      <c r="U172" s="1">
        <f t="shared" si="68"/>
        <v>0.73380200860832157</v>
      </c>
      <c r="V172" s="1">
        <f t="shared" si="69"/>
        <v>0.73380200860832157</v>
      </c>
      <c r="W172" s="1">
        <f t="shared" si="70"/>
        <v>0.73380200860832157</v>
      </c>
      <c r="X172" s="1">
        <v>8.1796346928670535E-3</v>
      </c>
      <c r="Y172" s="1">
        <f t="shared" si="71"/>
        <v>110.26409399590396</v>
      </c>
      <c r="AB172" s="6">
        <v>29.98046875</v>
      </c>
      <c r="AC172" s="6">
        <v>199.90234375</v>
      </c>
    </row>
    <row r="173" spans="2:29" ht="12.75" customHeight="1" x14ac:dyDescent="0.2">
      <c r="B173" s="3" t="s">
        <v>369</v>
      </c>
      <c r="C173" s="4" t="s">
        <v>604</v>
      </c>
      <c r="D173" s="4">
        <v>9.8975347209488973E-3</v>
      </c>
      <c r="E173" s="5">
        <v>0.5</v>
      </c>
      <c r="F173" s="1">
        <v>0.05</v>
      </c>
      <c r="G173" s="5">
        <v>0.5</v>
      </c>
      <c r="H173" s="1">
        <v>0.05</v>
      </c>
      <c r="I173" s="1">
        <v>3.125</v>
      </c>
      <c r="J173" s="6">
        <v>30</v>
      </c>
      <c r="K173" s="6">
        <v>50</v>
      </c>
      <c r="L173" s="7" t="s">
        <v>0</v>
      </c>
      <c r="M173" s="1">
        <f t="shared" si="60"/>
        <v>2.5000000000000001E-2</v>
      </c>
      <c r="N173" s="1">
        <f t="shared" si="61"/>
        <v>2.5000000000000001E-2</v>
      </c>
      <c r="O173" s="1">
        <f t="shared" si="62"/>
        <v>5.6823000000000006</v>
      </c>
      <c r="P173" s="1">
        <f t="shared" si="63"/>
        <v>0</v>
      </c>
      <c r="Q173" s="1">
        <f t="shared" si="64"/>
        <v>2.5000000000000001E-2</v>
      </c>
      <c r="R173" s="1">
        <f t="shared" si="65"/>
        <v>2.1973000000000007</v>
      </c>
      <c r="S173" s="1">
        <f t="shared" si="66"/>
        <v>6.6549497847919609E-3</v>
      </c>
      <c r="T173" s="1">
        <f t="shared" si="67"/>
        <v>1.8345050215208041E-2</v>
      </c>
      <c r="U173" s="1">
        <f t="shared" si="68"/>
        <v>0.73380200860832157</v>
      </c>
      <c r="V173" s="1">
        <f t="shared" si="69"/>
        <v>0.73380200860832157</v>
      </c>
      <c r="W173" s="1">
        <f t="shared" si="70"/>
        <v>0.73380200860832157</v>
      </c>
      <c r="X173" s="1">
        <v>8.1796346928670535E-3</v>
      </c>
      <c r="Y173" s="1">
        <f t="shared" si="71"/>
        <v>110.26409399590396</v>
      </c>
      <c r="AB173" s="6">
        <v>30.078125</v>
      </c>
      <c r="AC173" s="6">
        <v>199.90234375</v>
      </c>
    </row>
    <row r="174" spans="2:29" ht="12.75" customHeight="1" x14ac:dyDescent="0.2">
      <c r="B174" s="3" t="s">
        <v>371</v>
      </c>
      <c r="C174" s="4" t="s">
        <v>605</v>
      </c>
      <c r="D174" s="4">
        <v>9.957118054444436E-3</v>
      </c>
      <c r="E174" s="5">
        <v>0.5</v>
      </c>
      <c r="F174" s="1">
        <v>0.05</v>
      </c>
      <c r="G174" s="5">
        <v>0.5</v>
      </c>
      <c r="H174" s="1">
        <v>0.05</v>
      </c>
      <c r="I174" s="1">
        <v>3.115234375</v>
      </c>
      <c r="J174" s="6">
        <v>30</v>
      </c>
      <c r="K174" s="6">
        <v>50</v>
      </c>
      <c r="L174" s="7" t="s">
        <v>0</v>
      </c>
      <c r="M174" s="1">
        <f t="shared" si="60"/>
        <v>2.5000000000000001E-2</v>
      </c>
      <c r="N174" s="1">
        <f t="shared" si="61"/>
        <v>2.5000000000000001E-2</v>
      </c>
      <c r="O174" s="1">
        <f t="shared" si="62"/>
        <v>5.6823000000000006</v>
      </c>
      <c r="P174" s="1">
        <f t="shared" si="63"/>
        <v>0</v>
      </c>
      <c r="Q174" s="1">
        <f t="shared" si="64"/>
        <v>2.5000000000000001E-2</v>
      </c>
      <c r="R174" s="1">
        <f t="shared" si="65"/>
        <v>2.1973000000000007</v>
      </c>
      <c r="S174" s="1">
        <f t="shared" si="66"/>
        <v>6.5848950860832103E-3</v>
      </c>
      <c r="T174" s="1">
        <f t="shared" si="67"/>
        <v>1.8415104913916791E-2</v>
      </c>
      <c r="U174" s="1">
        <f t="shared" si="68"/>
        <v>0.73660419655667164</v>
      </c>
      <c r="V174" s="1">
        <f t="shared" si="69"/>
        <v>0.73660419655667164</v>
      </c>
      <c r="W174" s="1">
        <f t="shared" si="70"/>
        <v>0.73660419655667164</v>
      </c>
      <c r="X174" s="1">
        <v>8.1796346928670535E-3</v>
      </c>
      <c r="Y174" s="1">
        <f t="shared" si="71"/>
        <v>111.8627080503441</v>
      </c>
      <c r="AB174" s="6">
        <v>30.078125</v>
      </c>
      <c r="AC174" s="6">
        <v>199.90234375</v>
      </c>
    </row>
    <row r="175" spans="2:29" ht="12.75" customHeight="1" x14ac:dyDescent="0.2">
      <c r="B175" s="3" t="s">
        <v>373</v>
      </c>
      <c r="C175" s="4" t="s">
        <v>606</v>
      </c>
      <c r="D175" s="4">
        <v>1.0016701387939975E-2</v>
      </c>
      <c r="E175" s="5">
        <v>0.5</v>
      </c>
      <c r="F175" s="1">
        <v>0.05</v>
      </c>
      <c r="G175" s="5">
        <v>0.5</v>
      </c>
      <c r="H175" s="1">
        <v>0.05</v>
      </c>
      <c r="I175" s="1">
        <v>3.115234375</v>
      </c>
      <c r="J175" s="6">
        <v>30</v>
      </c>
      <c r="K175" s="6">
        <v>50</v>
      </c>
      <c r="L175" s="7" t="s">
        <v>0</v>
      </c>
      <c r="M175" s="1">
        <f t="shared" si="60"/>
        <v>2.5000000000000001E-2</v>
      </c>
      <c r="N175" s="1">
        <f t="shared" si="61"/>
        <v>2.5000000000000001E-2</v>
      </c>
      <c r="O175" s="1">
        <f t="shared" si="62"/>
        <v>5.6823000000000006</v>
      </c>
      <c r="P175" s="1">
        <f t="shared" si="63"/>
        <v>0</v>
      </c>
      <c r="Q175" s="1">
        <f t="shared" si="64"/>
        <v>2.5000000000000001E-2</v>
      </c>
      <c r="R175" s="1">
        <f t="shared" si="65"/>
        <v>2.1973000000000007</v>
      </c>
      <c r="S175" s="1">
        <f t="shared" si="66"/>
        <v>6.5848950860832103E-3</v>
      </c>
      <c r="T175" s="1">
        <f t="shared" si="67"/>
        <v>1.8415104913916791E-2</v>
      </c>
      <c r="U175" s="1">
        <f t="shared" si="68"/>
        <v>0.73660419655667164</v>
      </c>
      <c r="V175" s="1">
        <f t="shared" si="69"/>
        <v>0.73660419655667164</v>
      </c>
      <c r="W175" s="1">
        <f t="shared" si="70"/>
        <v>0.73660419655667164</v>
      </c>
      <c r="X175" s="1">
        <v>8.1796346928670535E-3</v>
      </c>
      <c r="Y175" s="1">
        <f t="shared" si="71"/>
        <v>111.8627080503441</v>
      </c>
      <c r="AB175" s="6">
        <v>30.078125</v>
      </c>
      <c r="AC175" s="6">
        <v>199.90234375</v>
      </c>
    </row>
    <row r="176" spans="2:29" ht="12.75" customHeight="1" x14ac:dyDescent="0.2">
      <c r="B176" s="3" t="s">
        <v>375</v>
      </c>
      <c r="C176" s="4" t="s">
        <v>607</v>
      </c>
      <c r="D176" s="4">
        <v>1.0070324075059034E-2</v>
      </c>
      <c r="E176" s="5">
        <v>0.5</v>
      </c>
      <c r="F176" s="1">
        <v>0.05</v>
      </c>
      <c r="G176" s="5">
        <v>0.5</v>
      </c>
      <c r="H176" s="1">
        <v>0.05</v>
      </c>
      <c r="I176" s="1">
        <v>3.115234375</v>
      </c>
      <c r="J176" s="6">
        <v>30</v>
      </c>
      <c r="K176" s="6">
        <v>50</v>
      </c>
      <c r="L176" s="7" t="s">
        <v>0</v>
      </c>
      <c r="M176" s="1">
        <f t="shared" si="60"/>
        <v>2.5000000000000001E-2</v>
      </c>
      <c r="N176" s="1">
        <f t="shared" si="61"/>
        <v>2.5000000000000001E-2</v>
      </c>
      <c r="O176" s="1">
        <f t="shared" si="62"/>
        <v>5.6823000000000006</v>
      </c>
      <c r="P176" s="1">
        <f t="shared" si="63"/>
        <v>0</v>
      </c>
      <c r="Q176" s="1">
        <f t="shared" si="64"/>
        <v>2.5000000000000001E-2</v>
      </c>
      <c r="R176" s="1">
        <f t="shared" si="65"/>
        <v>2.1973000000000007</v>
      </c>
      <c r="S176" s="1">
        <f t="shared" si="66"/>
        <v>6.5848950860832103E-3</v>
      </c>
      <c r="T176" s="1">
        <f t="shared" si="67"/>
        <v>1.8415104913916791E-2</v>
      </c>
      <c r="U176" s="1">
        <f t="shared" si="68"/>
        <v>0.73660419655667164</v>
      </c>
      <c r="V176" s="1">
        <f t="shared" si="69"/>
        <v>0.73660419655667164</v>
      </c>
      <c r="W176" s="1">
        <f t="shared" si="70"/>
        <v>0.73660419655667164</v>
      </c>
      <c r="X176" s="1">
        <v>8.1796346928670535E-3</v>
      </c>
      <c r="Y176" s="1">
        <f t="shared" si="71"/>
        <v>111.8627080503441</v>
      </c>
      <c r="AB176" s="6">
        <v>30.078125</v>
      </c>
      <c r="AC176" s="6">
        <v>199.90234375</v>
      </c>
    </row>
    <row r="177" spans="2:29" ht="12.75" customHeight="1" x14ac:dyDescent="0.2">
      <c r="B177" s="3" t="s">
        <v>377</v>
      </c>
      <c r="C177" s="4" t="s">
        <v>608</v>
      </c>
      <c r="D177" s="4">
        <v>1.0129907408554573E-2</v>
      </c>
      <c r="E177" s="5">
        <v>0.5</v>
      </c>
      <c r="F177" s="1">
        <v>0.05</v>
      </c>
      <c r="G177" s="5">
        <v>0.5</v>
      </c>
      <c r="H177" s="1">
        <v>0.05</v>
      </c>
      <c r="I177" s="1">
        <v>3.10546875</v>
      </c>
      <c r="J177" s="6">
        <v>30</v>
      </c>
      <c r="K177" s="6">
        <v>50</v>
      </c>
      <c r="L177" s="7" t="s">
        <v>0</v>
      </c>
      <c r="M177" s="1">
        <f t="shared" si="60"/>
        <v>2.5000000000000001E-2</v>
      </c>
      <c r="N177" s="1">
        <f t="shared" si="61"/>
        <v>2.5000000000000001E-2</v>
      </c>
      <c r="O177" s="1">
        <f t="shared" si="62"/>
        <v>5.6823000000000006</v>
      </c>
      <c r="P177" s="1">
        <f t="shared" si="63"/>
        <v>0</v>
      </c>
      <c r="Q177" s="1">
        <f t="shared" si="64"/>
        <v>2.5000000000000001E-2</v>
      </c>
      <c r="R177" s="1">
        <f t="shared" si="65"/>
        <v>2.1973000000000007</v>
      </c>
      <c r="S177" s="1">
        <f t="shared" si="66"/>
        <v>6.5148403873744563E-3</v>
      </c>
      <c r="T177" s="1">
        <f t="shared" si="67"/>
        <v>1.8485159612625545E-2</v>
      </c>
      <c r="U177" s="1">
        <f t="shared" si="68"/>
        <v>0.73940638450502172</v>
      </c>
      <c r="V177" s="1">
        <f t="shared" si="69"/>
        <v>0.73940638450502172</v>
      </c>
      <c r="W177" s="1">
        <f t="shared" si="70"/>
        <v>0.73940638450502172</v>
      </c>
      <c r="X177" s="1">
        <v>8.1796346928670535E-3</v>
      </c>
      <c r="Y177" s="1">
        <f t="shared" si="71"/>
        <v>113.49570220292222</v>
      </c>
      <c r="AB177" s="6">
        <v>29.98046875</v>
      </c>
      <c r="AC177" s="6">
        <v>199.90234375</v>
      </c>
    </row>
    <row r="178" spans="2:29" ht="12.75" customHeight="1" x14ac:dyDescent="0.2">
      <c r="B178" s="3" t="s">
        <v>379</v>
      </c>
      <c r="C178" s="4" t="s">
        <v>609</v>
      </c>
      <c r="D178" s="4">
        <v>1.0189131942752283E-2</v>
      </c>
      <c r="E178" s="5">
        <v>0.5</v>
      </c>
      <c r="F178" s="1">
        <v>0.05</v>
      </c>
      <c r="G178" s="5">
        <v>0.5</v>
      </c>
      <c r="H178" s="1">
        <v>0.05</v>
      </c>
      <c r="I178" s="1">
        <v>3.10546875</v>
      </c>
      <c r="J178" s="6">
        <v>30</v>
      </c>
      <c r="K178" s="6">
        <v>50</v>
      </c>
      <c r="L178" s="7" t="s">
        <v>0</v>
      </c>
      <c r="M178" s="1">
        <f t="shared" si="60"/>
        <v>2.5000000000000001E-2</v>
      </c>
      <c r="N178" s="1">
        <f t="shared" si="61"/>
        <v>2.5000000000000001E-2</v>
      </c>
      <c r="O178" s="1">
        <f t="shared" si="62"/>
        <v>5.6823000000000006</v>
      </c>
      <c r="P178" s="1">
        <f t="shared" si="63"/>
        <v>0</v>
      </c>
      <c r="Q178" s="1">
        <f t="shared" si="64"/>
        <v>2.5000000000000001E-2</v>
      </c>
      <c r="R178" s="1">
        <f t="shared" si="65"/>
        <v>2.1973000000000007</v>
      </c>
      <c r="S178" s="1">
        <f t="shared" si="66"/>
        <v>6.5148403873744563E-3</v>
      </c>
      <c r="T178" s="1">
        <f t="shared" si="67"/>
        <v>1.8485159612625545E-2</v>
      </c>
      <c r="U178" s="1">
        <f t="shared" si="68"/>
        <v>0.73940638450502172</v>
      </c>
      <c r="V178" s="1">
        <f t="shared" si="69"/>
        <v>0.73940638450502172</v>
      </c>
      <c r="W178" s="1">
        <f t="shared" si="70"/>
        <v>0.73940638450502172</v>
      </c>
      <c r="X178" s="1">
        <v>8.1796346928670535E-3</v>
      </c>
      <c r="Y178" s="1">
        <f t="shared" si="71"/>
        <v>113.49570220292222</v>
      </c>
      <c r="AB178" s="6">
        <v>29.98046875</v>
      </c>
      <c r="AC178" s="6">
        <v>199.90234375</v>
      </c>
    </row>
    <row r="179" spans="2:29" ht="12.75" customHeight="1" x14ac:dyDescent="0.2">
      <c r="B179" s="3" t="s">
        <v>381</v>
      </c>
      <c r="C179" s="4" t="s">
        <v>610</v>
      </c>
      <c r="D179" s="4">
        <v>1.0247812504530884E-2</v>
      </c>
      <c r="E179" s="5">
        <v>0.5</v>
      </c>
      <c r="F179" s="1">
        <v>0.05</v>
      </c>
      <c r="G179" s="5">
        <v>0.5</v>
      </c>
      <c r="H179" s="1">
        <v>0.05</v>
      </c>
      <c r="I179" s="1">
        <v>3.095703125</v>
      </c>
      <c r="J179" s="6">
        <v>30</v>
      </c>
      <c r="K179" s="6">
        <v>50</v>
      </c>
      <c r="L179" s="7" t="s">
        <v>0</v>
      </c>
      <c r="M179" s="1">
        <f t="shared" si="60"/>
        <v>2.5000000000000001E-2</v>
      </c>
      <c r="N179" s="1">
        <f t="shared" si="61"/>
        <v>2.5000000000000001E-2</v>
      </c>
      <c r="O179" s="1">
        <f t="shared" si="62"/>
        <v>5.6823000000000006</v>
      </c>
      <c r="P179" s="1">
        <f t="shared" si="63"/>
        <v>0</v>
      </c>
      <c r="Q179" s="1">
        <f t="shared" si="64"/>
        <v>2.5000000000000001E-2</v>
      </c>
      <c r="R179" s="1">
        <f t="shared" si="65"/>
        <v>2.1973000000000007</v>
      </c>
      <c r="S179" s="1">
        <f t="shared" si="66"/>
        <v>6.4447856886657058E-3</v>
      </c>
      <c r="T179" s="1">
        <f t="shared" si="67"/>
        <v>1.8555214311334296E-2</v>
      </c>
      <c r="U179" s="1">
        <f t="shared" si="68"/>
        <v>0.7422085724533718</v>
      </c>
      <c r="V179" s="1">
        <f t="shared" si="69"/>
        <v>0.7422085724533718</v>
      </c>
      <c r="W179" s="1">
        <f t="shared" si="70"/>
        <v>0.7422085724533718</v>
      </c>
      <c r="X179" s="1">
        <v>8.1796346928670535E-3</v>
      </c>
      <c r="Y179" s="1">
        <f t="shared" si="71"/>
        <v>115.16419758669039</v>
      </c>
      <c r="AB179" s="6">
        <v>29.98046875</v>
      </c>
      <c r="AC179" s="6">
        <v>199.90234375</v>
      </c>
    </row>
    <row r="180" spans="2:29" ht="12.75" customHeight="1" x14ac:dyDescent="0.2">
      <c r="B180" s="3" t="s">
        <v>383</v>
      </c>
      <c r="C180" s="4" t="s">
        <v>611</v>
      </c>
      <c r="D180" s="4">
        <v>1.0306493059033528E-2</v>
      </c>
      <c r="E180" s="5">
        <v>0.5</v>
      </c>
      <c r="F180" s="1">
        <v>0.05</v>
      </c>
      <c r="G180" s="5">
        <v>0.5</v>
      </c>
      <c r="H180" s="1">
        <v>0.05</v>
      </c>
      <c r="I180" s="1">
        <v>3.095703125</v>
      </c>
      <c r="J180" s="6">
        <v>30</v>
      </c>
      <c r="K180" s="6">
        <v>50</v>
      </c>
      <c r="L180" s="7" t="s">
        <v>0</v>
      </c>
      <c r="M180" s="1">
        <f t="shared" si="60"/>
        <v>2.5000000000000001E-2</v>
      </c>
      <c r="N180" s="1">
        <f t="shared" si="61"/>
        <v>2.5000000000000001E-2</v>
      </c>
      <c r="O180" s="1">
        <f t="shared" si="62"/>
        <v>5.6823000000000006</v>
      </c>
      <c r="P180" s="1">
        <f t="shared" si="63"/>
        <v>0</v>
      </c>
      <c r="Q180" s="1">
        <f t="shared" si="64"/>
        <v>2.5000000000000001E-2</v>
      </c>
      <c r="R180" s="1">
        <f t="shared" si="65"/>
        <v>2.1973000000000007</v>
      </c>
      <c r="S180" s="1">
        <f t="shared" si="66"/>
        <v>6.4447856886657058E-3</v>
      </c>
      <c r="T180" s="1">
        <f t="shared" si="67"/>
        <v>1.8555214311334296E-2</v>
      </c>
      <c r="U180" s="1">
        <f t="shared" si="68"/>
        <v>0.7422085724533718</v>
      </c>
      <c r="V180" s="1">
        <f t="shared" si="69"/>
        <v>0.7422085724533718</v>
      </c>
      <c r="W180" s="1">
        <f t="shared" si="70"/>
        <v>0.7422085724533718</v>
      </c>
      <c r="X180" s="1">
        <v>8.1796346928670535E-3</v>
      </c>
      <c r="Y180" s="1">
        <f t="shared" si="71"/>
        <v>115.16419758669039</v>
      </c>
      <c r="AB180" s="6">
        <v>29.98046875</v>
      </c>
      <c r="AC180" s="6">
        <v>199.90234375</v>
      </c>
    </row>
    <row r="181" spans="2:29" ht="12.75" customHeight="1" x14ac:dyDescent="0.2">
      <c r="B181" s="3" t="s">
        <v>385</v>
      </c>
      <c r="C181" s="4" t="s">
        <v>612</v>
      </c>
      <c r="D181" s="4">
        <v>1.0359212967159692E-2</v>
      </c>
      <c r="E181" s="5">
        <v>0.5</v>
      </c>
      <c r="F181" s="1">
        <v>0.05</v>
      </c>
      <c r="G181" s="5">
        <v>0.5</v>
      </c>
      <c r="H181" s="1">
        <v>0.05</v>
      </c>
      <c r="I181" s="1">
        <v>3.095703125</v>
      </c>
      <c r="J181" s="6">
        <v>30</v>
      </c>
      <c r="K181" s="6">
        <v>50</v>
      </c>
      <c r="L181" s="7" t="s">
        <v>0</v>
      </c>
      <c r="M181" s="1">
        <f t="shared" si="60"/>
        <v>2.5000000000000001E-2</v>
      </c>
      <c r="N181" s="1">
        <f t="shared" si="61"/>
        <v>2.5000000000000001E-2</v>
      </c>
      <c r="O181" s="1">
        <f t="shared" si="62"/>
        <v>5.6823000000000006</v>
      </c>
      <c r="P181" s="1">
        <f t="shared" si="63"/>
        <v>0</v>
      </c>
      <c r="Q181" s="1">
        <f t="shared" si="64"/>
        <v>2.5000000000000001E-2</v>
      </c>
      <c r="R181" s="1">
        <f t="shared" si="65"/>
        <v>2.1973000000000007</v>
      </c>
      <c r="S181" s="1">
        <f t="shared" si="66"/>
        <v>6.4447856886657058E-3</v>
      </c>
      <c r="T181" s="1">
        <f t="shared" si="67"/>
        <v>1.8555214311334296E-2</v>
      </c>
      <c r="U181" s="1">
        <f t="shared" si="68"/>
        <v>0.7422085724533718</v>
      </c>
      <c r="V181" s="1">
        <f t="shared" si="69"/>
        <v>0.7422085724533718</v>
      </c>
      <c r="W181" s="1">
        <f t="shared" si="70"/>
        <v>0.7422085724533718</v>
      </c>
      <c r="X181" s="1">
        <v>8.1796346928670535E-3</v>
      </c>
      <c r="Y181" s="1">
        <f t="shared" si="71"/>
        <v>115.16419758669039</v>
      </c>
      <c r="AB181" s="6">
        <v>30.078125</v>
      </c>
      <c r="AC181" s="6">
        <v>199.90234375</v>
      </c>
    </row>
    <row r="182" spans="2:29" ht="12.75" customHeight="1" x14ac:dyDescent="0.2">
      <c r="B182" s="3" t="s">
        <v>387</v>
      </c>
      <c r="C182" s="4" t="s">
        <v>613</v>
      </c>
      <c r="D182" s="4">
        <v>1.0417893521662336E-2</v>
      </c>
      <c r="E182" s="5">
        <v>0.5</v>
      </c>
      <c r="F182" s="1">
        <v>0.05</v>
      </c>
      <c r="G182" s="5">
        <v>0.5</v>
      </c>
      <c r="H182" s="1">
        <v>0.05</v>
      </c>
      <c r="I182" s="1">
        <v>3.0859375</v>
      </c>
      <c r="J182" s="6">
        <v>30</v>
      </c>
      <c r="K182" s="6">
        <v>50</v>
      </c>
      <c r="L182" s="7" t="s">
        <v>0</v>
      </c>
      <c r="M182" s="1">
        <f t="shared" si="60"/>
        <v>2.5000000000000001E-2</v>
      </c>
      <c r="N182" s="1">
        <f t="shared" si="61"/>
        <v>2.5000000000000001E-2</v>
      </c>
      <c r="O182" s="1">
        <f t="shared" si="62"/>
        <v>5.6823000000000006</v>
      </c>
      <c r="P182" s="1">
        <f t="shared" si="63"/>
        <v>0</v>
      </c>
      <c r="Q182" s="1">
        <f t="shared" si="64"/>
        <v>2.5000000000000001E-2</v>
      </c>
      <c r="R182" s="1">
        <f t="shared" si="65"/>
        <v>2.1973000000000007</v>
      </c>
      <c r="S182" s="1">
        <f t="shared" si="66"/>
        <v>6.3747309899569553E-3</v>
      </c>
      <c r="T182" s="1">
        <f t="shared" si="67"/>
        <v>1.8625269010043046E-2</v>
      </c>
      <c r="U182" s="1">
        <f t="shared" si="68"/>
        <v>0.74501076040172176</v>
      </c>
      <c r="V182" s="1">
        <f t="shared" si="69"/>
        <v>0.74501076040172176</v>
      </c>
      <c r="W182" s="1">
        <f t="shared" si="70"/>
        <v>0.74501076040172176</v>
      </c>
      <c r="X182" s="1">
        <v>8.1796346928670535E-3</v>
      </c>
      <c r="Y182" s="1">
        <f t="shared" si="71"/>
        <v>116.86936461718086</v>
      </c>
      <c r="AB182" s="6">
        <v>29.98046875</v>
      </c>
      <c r="AC182" s="6">
        <v>199.90234375</v>
      </c>
    </row>
    <row r="183" spans="2:29" ht="12.75" customHeight="1" x14ac:dyDescent="0.2">
      <c r="B183" s="3" t="s">
        <v>389</v>
      </c>
      <c r="C183" s="4" t="s">
        <v>614</v>
      </c>
      <c r="D183" s="4">
        <v>1.0476759263838176E-2</v>
      </c>
      <c r="E183" s="5">
        <v>0.5</v>
      </c>
      <c r="F183" s="1">
        <v>0.05</v>
      </c>
      <c r="G183" s="5">
        <v>0.5</v>
      </c>
      <c r="H183" s="1">
        <v>0.05</v>
      </c>
      <c r="I183" s="1">
        <v>3.0859375</v>
      </c>
      <c r="J183" s="6">
        <v>30</v>
      </c>
      <c r="K183" s="6">
        <v>50</v>
      </c>
      <c r="L183" s="7" t="s">
        <v>0</v>
      </c>
      <c r="M183" s="1">
        <f t="shared" si="60"/>
        <v>2.5000000000000001E-2</v>
      </c>
      <c r="N183" s="1">
        <f t="shared" si="61"/>
        <v>2.5000000000000001E-2</v>
      </c>
      <c r="O183" s="1">
        <f t="shared" si="62"/>
        <v>5.6823000000000006</v>
      </c>
      <c r="P183" s="1">
        <f t="shared" si="63"/>
        <v>0</v>
      </c>
      <c r="Q183" s="1">
        <f t="shared" si="64"/>
        <v>2.5000000000000001E-2</v>
      </c>
      <c r="R183" s="1">
        <f t="shared" si="65"/>
        <v>2.1973000000000007</v>
      </c>
      <c r="S183" s="1">
        <f t="shared" si="66"/>
        <v>6.3747309899569553E-3</v>
      </c>
      <c r="T183" s="1">
        <f t="shared" si="67"/>
        <v>1.8625269010043046E-2</v>
      </c>
      <c r="U183" s="1">
        <f t="shared" si="68"/>
        <v>0.74501076040172176</v>
      </c>
      <c r="V183" s="1">
        <f t="shared" si="69"/>
        <v>0.74501076040172176</v>
      </c>
      <c r="W183" s="1">
        <f t="shared" si="70"/>
        <v>0.74501076040172176</v>
      </c>
      <c r="X183" s="1">
        <v>8.1796346928670535E-3</v>
      </c>
      <c r="Y183" s="1">
        <f t="shared" si="71"/>
        <v>116.86936461718086</v>
      </c>
      <c r="AB183" s="6">
        <v>29.98046875</v>
      </c>
      <c r="AC183" s="6">
        <v>199.90234375</v>
      </c>
    </row>
    <row r="184" spans="2:29" ht="12.75" customHeight="1" x14ac:dyDescent="0.2">
      <c r="B184" s="3" t="s">
        <v>391</v>
      </c>
      <c r="C184" s="4" t="s">
        <v>615</v>
      </c>
      <c r="D184" s="4">
        <v>1.0536342597333714E-2</v>
      </c>
      <c r="E184" s="5">
        <v>0.5</v>
      </c>
      <c r="F184" s="1">
        <v>0.05</v>
      </c>
      <c r="G184" s="5">
        <v>0.5</v>
      </c>
      <c r="H184" s="1">
        <v>0.05</v>
      </c>
      <c r="I184" s="1">
        <v>3.0859375</v>
      </c>
      <c r="J184" s="6">
        <v>30</v>
      </c>
      <c r="K184" s="6">
        <v>50</v>
      </c>
      <c r="L184" s="7" t="s">
        <v>0</v>
      </c>
      <c r="M184" s="1">
        <f t="shared" si="60"/>
        <v>2.5000000000000001E-2</v>
      </c>
      <c r="N184" s="1">
        <f t="shared" si="61"/>
        <v>2.5000000000000001E-2</v>
      </c>
      <c r="O184" s="1">
        <f t="shared" si="62"/>
        <v>5.6823000000000006</v>
      </c>
      <c r="P184" s="1">
        <f t="shared" si="63"/>
        <v>0</v>
      </c>
      <c r="Q184" s="1">
        <f t="shared" si="64"/>
        <v>2.5000000000000001E-2</v>
      </c>
      <c r="R184" s="1">
        <f t="shared" si="65"/>
        <v>2.1973000000000007</v>
      </c>
      <c r="S184" s="1">
        <f t="shared" si="66"/>
        <v>6.3747309899569553E-3</v>
      </c>
      <c r="T184" s="1">
        <f t="shared" si="67"/>
        <v>1.8625269010043046E-2</v>
      </c>
      <c r="U184" s="1">
        <f t="shared" si="68"/>
        <v>0.74501076040172176</v>
      </c>
      <c r="V184" s="1">
        <f t="shared" si="69"/>
        <v>0.74501076040172176</v>
      </c>
      <c r="W184" s="1">
        <f t="shared" si="70"/>
        <v>0.74501076040172176</v>
      </c>
      <c r="X184" s="1">
        <v>8.1796346928670535E-3</v>
      </c>
      <c r="Y184" s="1">
        <f t="shared" si="71"/>
        <v>116.86936461718086</v>
      </c>
      <c r="AB184" s="6">
        <v>30.078125</v>
      </c>
      <c r="AC184" s="6">
        <v>199.90234375</v>
      </c>
    </row>
    <row r="185" spans="2:29" ht="12.75" customHeight="1" x14ac:dyDescent="0.2">
      <c r="B185" s="3" t="s">
        <v>393</v>
      </c>
      <c r="C185" s="4" t="s">
        <v>616</v>
      </c>
      <c r="D185" s="4">
        <v>1.0595925930829253E-2</v>
      </c>
      <c r="E185" s="5">
        <v>0.5</v>
      </c>
      <c r="F185" s="1">
        <v>0.05</v>
      </c>
      <c r="G185" s="5">
        <v>0.5</v>
      </c>
      <c r="H185" s="1">
        <v>0.05</v>
      </c>
      <c r="I185" s="1">
        <v>3.076171875</v>
      </c>
      <c r="J185" s="6">
        <v>30</v>
      </c>
      <c r="K185" s="6">
        <v>50</v>
      </c>
      <c r="L185" s="7" t="s">
        <v>0</v>
      </c>
      <c r="M185" s="1">
        <f t="shared" si="60"/>
        <v>2.5000000000000001E-2</v>
      </c>
      <c r="N185" s="1">
        <f t="shared" si="61"/>
        <v>2.5000000000000001E-2</v>
      </c>
      <c r="O185" s="1">
        <f t="shared" si="62"/>
        <v>5.6823000000000006</v>
      </c>
      <c r="P185" s="1">
        <f t="shared" si="63"/>
        <v>0</v>
      </c>
      <c r="Q185" s="1">
        <f t="shared" si="64"/>
        <v>2.5000000000000001E-2</v>
      </c>
      <c r="R185" s="1">
        <f t="shared" si="65"/>
        <v>2.1973000000000007</v>
      </c>
      <c r="S185" s="1">
        <f t="shared" si="66"/>
        <v>6.3046762912482013E-3</v>
      </c>
      <c r="T185" s="1">
        <f t="shared" si="67"/>
        <v>1.86953237087518E-2</v>
      </c>
      <c r="U185" s="1">
        <f t="shared" si="68"/>
        <v>0.74781294835007195</v>
      </c>
      <c r="V185" s="1">
        <f t="shared" si="69"/>
        <v>0.74781294835007195</v>
      </c>
      <c r="W185" s="1">
        <f t="shared" si="70"/>
        <v>0.74781294835007195</v>
      </c>
      <c r="X185" s="1">
        <v>8.1796346928670535E-3</v>
      </c>
      <c r="Y185" s="1">
        <f t="shared" si="71"/>
        <v>118.6124257304287</v>
      </c>
      <c r="AB185" s="6">
        <v>30.078125</v>
      </c>
      <c r="AC185" s="6">
        <v>199.90234375</v>
      </c>
    </row>
    <row r="186" spans="2:29" ht="12.75" customHeight="1" x14ac:dyDescent="0.2">
      <c r="B186" s="3" t="s">
        <v>395</v>
      </c>
      <c r="C186" s="4" t="s">
        <v>617</v>
      </c>
      <c r="D186" s="4">
        <v>1.0649548610672355E-2</v>
      </c>
      <c r="E186" s="5">
        <v>0.5</v>
      </c>
      <c r="F186" s="1">
        <v>0.05</v>
      </c>
      <c r="G186" s="5">
        <v>0.5</v>
      </c>
      <c r="H186" s="1">
        <v>0.05</v>
      </c>
      <c r="I186" s="1">
        <v>3.076171875</v>
      </c>
      <c r="J186" s="6">
        <v>30</v>
      </c>
      <c r="K186" s="6">
        <v>50</v>
      </c>
      <c r="L186" s="7" t="s">
        <v>0</v>
      </c>
      <c r="M186" s="1">
        <f t="shared" si="60"/>
        <v>2.5000000000000001E-2</v>
      </c>
      <c r="N186" s="1">
        <f t="shared" si="61"/>
        <v>2.5000000000000001E-2</v>
      </c>
      <c r="O186" s="1">
        <f t="shared" si="62"/>
        <v>5.6823000000000006</v>
      </c>
      <c r="P186" s="1">
        <f t="shared" si="63"/>
        <v>0</v>
      </c>
      <c r="Q186" s="1">
        <f t="shared" si="64"/>
        <v>2.5000000000000001E-2</v>
      </c>
      <c r="R186" s="1">
        <f t="shared" si="65"/>
        <v>2.1973000000000007</v>
      </c>
      <c r="S186" s="1">
        <f t="shared" si="66"/>
        <v>6.3046762912482013E-3</v>
      </c>
      <c r="T186" s="1">
        <f t="shared" si="67"/>
        <v>1.86953237087518E-2</v>
      </c>
      <c r="U186" s="1">
        <f t="shared" si="68"/>
        <v>0.74781294835007195</v>
      </c>
      <c r="V186" s="1">
        <f t="shared" si="69"/>
        <v>0.74781294835007195</v>
      </c>
      <c r="W186" s="1">
        <f t="shared" si="70"/>
        <v>0.74781294835007195</v>
      </c>
      <c r="X186" s="1">
        <v>8.1796346928670535E-3</v>
      </c>
      <c r="Y186" s="1">
        <f t="shared" si="71"/>
        <v>118.6124257304287</v>
      </c>
      <c r="AB186" s="6">
        <v>30.078125</v>
      </c>
      <c r="AC186" s="6">
        <v>199.90234375</v>
      </c>
    </row>
    <row r="187" spans="2:29" ht="12.75" customHeight="1" x14ac:dyDescent="0.2">
      <c r="B187" s="3" t="s">
        <v>397</v>
      </c>
      <c r="C187" s="4" t="s">
        <v>618</v>
      </c>
      <c r="D187" s="4">
        <v>1.0709131944167893E-2</v>
      </c>
      <c r="E187" s="5">
        <v>0.5</v>
      </c>
      <c r="F187" s="1">
        <v>0.05</v>
      </c>
      <c r="G187" s="5">
        <v>0.5</v>
      </c>
      <c r="H187" s="1">
        <v>0.05</v>
      </c>
      <c r="I187" s="1">
        <v>3.076171875</v>
      </c>
      <c r="J187" s="6">
        <v>30</v>
      </c>
      <c r="K187" s="6">
        <v>50</v>
      </c>
      <c r="L187" s="7" t="s">
        <v>0</v>
      </c>
      <c r="M187" s="1">
        <f t="shared" si="60"/>
        <v>2.5000000000000001E-2</v>
      </c>
      <c r="N187" s="1">
        <f t="shared" si="61"/>
        <v>2.5000000000000001E-2</v>
      </c>
      <c r="O187" s="1">
        <f t="shared" si="62"/>
        <v>5.6823000000000006</v>
      </c>
      <c r="P187" s="1">
        <f t="shared" si="63"/>
        <v>0</v>
      </c>
      <c r="Q187" s="1">
        <f t="shared" si="64"/>
        <v>2.5000000000000001E-2</v>
      </c>
      <c r="R187" s="1">
        <f t="shared" si="65"/>
        <v>2.1973000000000007</v>
      </c>
      <c r="S187" s="1">
        <f t="shared" si="66"/>
        <v>6.3046762912482013E-3</v>
      </c>
      <c r="T187" s="1">
        <f t="shared" si="67"/>
        <v>1.86953237087518E-2</v>
      </c>
      <c r="U187" s="1">
        <f t="shared" si="68"/>
        <v>0.74781294835007195</v>
      </c>
      <c r="V187" s="1">
        <f t="shared" si="69"/>
        <v>0.74781294835007195</v>
      </c>
      <c r="W187" s="1">
        <f t="shared" si="70"/>
        <v>0.74781294835007195</v>
      </c>
      <c r="X187" s="1">
        <v>8.1796346928670535E-3</v>
      </c>
      <c r="Y187" s="1">
        <f t="shared" si="71"/>
        <v>118.6124257304287</v>
      </c>
      <c r="AB187" s="6">
        <v>30.078125</v>
      </c>
      <c r="AC187" s="6">
        <v>199.90234375</v>
      </c>
    </row>
    <row r="188" spans="2:29" ht="12.75" customHeight="1" x14ac:dyDescent="0.2">
      <c r="B188" s="3" t="s">
        <v>399</v>
      </c>
      <c r="C188" s="4" t="s">
        <v>619</v>
      </c>
      <c r="D188" s="4">
        <v>1.0768715277663432E-2</v>
      </c>
      <c r="E188" s="5">
        <v>0.5</v>
      </c>
      <c r="F188" s="1">
        <v>0.05</v>
      </c>
      <c r="G188" s="5">
        <v>0.5</v>
      </c>
      <c r="H188" s="1">
        <v>0.05</v>
      </c>
      <c r="I188" s="1">
        <v>3.076171875</v>
      </c>
      <c r="J188" s="6">
        <v>30</v>
      </c>
      <c r="K188" s="6">
        <v>50</v>
      </c>
      <c r="L188" s="7" t="s">
        <v>0</v>
      </c>
      <c r="M188" s="1">
        <f t="shared" si="60"/>
        <v>2.5000000000000001E-2</v>
      </c>
      <c r="N188" s="1">
        <f t="shared" si="61"/>
        <v>2.5000000000000001E-2</v>
      </c>
      <c r="O188" s="1">
        <f t="shared" si="62"/>
        <v>5.6823000000000006</v>
      </c>
      <c r="P188" s="1">
        <f t="shared" si="63"/>
        <v>0</v>
      </c>
      <c r="Q188" s="1">
        <f t="shared" si="64"/>
        <v>2.5000000000000001E-2</v>
      </c>
      <c r="R188" s="1">
        <f t="shared" si="65"/>
        <v>2.1973000000000007</v>
      </c>
      <c r="S188" s="1">
        <f t="shared" si="66"/>
        <v>6.3046762912482013E-3</v>
      </c>
      <c r="T188" s="1">
        <f t="shared" si="67"/>
        <v>1.86953237087518E-2</v>
      </c>
      <c r="U188" s="1">
        <f t="shared" si="68"/>
        <v>0.74781294835007195</v>
      </c>
      <c r="V188" s="1">
        <f t="shared" si="69"/>
        <v>0.74781294835007195</v>
      </c>
      <c r="W188" s="1">
        <f t="shared" si="70"/>
        <v>0.74781294835007195</v>
      </c>
      <c r="X188" s="1">
        <v>8.1796346928670535E-3</v>
      </c>
      <c r="Y188" s="1">
        <f t="shared" si="71"/>
        <v>118.6124257304287</v>
      </c>
      <c r="AB188" s="6">
        <v>29.98046875</v>
      </c>
      <c r="AC188" s="6">
        <v>199.90234375</v>
      </c>
    </row>
    <row r="189" spans="2:29" ht="12.75" customHeight="1" x14ac:dyDescent="0.2">
      <c r="M189" s="1" t="str">
        <f t="shared" si="60"/>
        <v/>
      </c>
      <c r="N189" s="1" t="str">
        <f t="shared" si="61"/>
        <v/>
      </c>
      <c r="O189" s="1" t="str">
        <f t="shared" si="62"/>
        <v/>
      </c>
      <c r="P189" s="1" t="str">
        <f t="shared" si="63"/>
        <v/>
      </c>
      <c r="Q189" s="1" t="str">
        <f t="shared" si="64"/>
        <v/>
      </c>
      <c r="R189" s="1" t="str">
        <f t="shared" si="65"/>
        <v/>
      </c>
      <c r="S189" s="1" t="str">
        <f t="shared" si="66"/>
        <v/>
      </c>
      <c r="T189" s="1" t="str">
        <f t="shared" si="67"/>
        <v/>
      </c>
      <c r="U189" s="1" t="str">
        <f t="shared" si="68"/>
        <v/>
      </c>
      <c r="V189" s="1" t="str">
        <f t="shared" si="69"/>
        <v/>
      </c>
      <c r="W189" s="1" t="str">
        <f t="shared" si="70"/>
        <v/>
      </c>
      <c r="X189" s="1" t="str">
        <f t="shared" ref="X189:X197" si="72">IF(ISNUMBER(W189),IF(W189&lt;1,W189,1),"")</f>
        <v/>
      </c>
      <c r="Y189" s="1" t="str">
        <f t="shared" si="71"/>
        <v/>
      </c>
    </row>
    <row r="190" spans="2:29" ht="12.75" customHeight="1" x14ac:dyDescent="0.2">
      <c r="M190" s="1" t="str">
        <f t="shared" si="60"/>
        <v/>
      </c>
      <c r="N190" s="1" t="str">
        <f t="shared" si="61"/>
        <v/>
      </c>
      <c r="O190" s="1" t="str">
        <f t="shared" si="62"/>
        <v/>
      </c>
      <c r="P190" s="1" t="str">
        <f t="shared" si="63"/>
        <v/>
      </c>
      <c r="Q190" s="1" t="str">
        <f t="shared" si="64"/>
        <v/>
      </c>
      <c r="R190" s="1" t="str">
        <f t="shared" si="65"/>
        <v/>
      </c>
      <c r="S190" s="1" t="str">
        <f t="shared" si="66"/>
        <v/>
      </c>
      <c r="T190" s="1" t="str">
        <f t="shared" si="67"/>
        <v/>
      </c>
      <c r="U190" s="1" t="str">
        <f t="shared" si="68"/>
        <v/>
      </c>
      <c r="V190" s="1" t="str">
        <f t="shared" si="69"/>
        <v/>
      </c>
      <c r="W190" s="1" t="str">
        <f t="shared" si="70"/>
        <v/>
      </c>
      <c r="X190" s="1" t="str">
        <f t="shared" si="72"/>
        <v/>
      </c>
      <c r="Y190" s="1" t="str">
        <f t="shared" si="71"/>
        <v/>
      </c>
    </row>
    <row r="191" spans="2:29" ht="12.75" customHeight="1" x14ac:dyDescent="0.2">
      <c r="M191" s="1" t="str">
        <f t="shared" si="60"/>
        <v/>
      </c>
      <c r="N191" s="1" t="str">
        <f t="shared" si="61"/>
        <v/>
      </c>
      <c r="O191" s="1" t="str">
        <f t="shared" si="62"/>
        <v/>
      </c>
      <c r="P191" s="1" t="str">
        <f t="shared" si="63"/>
        <v/>
      </c>
      <c r="Q191" s="1" t="str">
        <f t="shared" si="64"/>
        <v/>
      </c>
      <c r="R191" s="1" t="str">
        <f t="shared" si="65"/>
        <v/>
      </c>
      <c r="S191" s="1" t="str">
        <f t="shared" si="66"/>
        <v/>
      </c>
      <c r="T191" s="1" t="str">
        <f t="shared" si="67"/>
        <v/>
      </c>
      <c r="U191" s="1" t="str">
        <f t="shared" si="68"/>
        <v/>
      </c>
      <c r="V191" s="1" t="str">
        <f t="shared" si="69"/>
        <v/>
      </c>
      <c r="W191" s="1" t="str">
        <f t="shared" si="70"/>
        <v/>
      </c>
      <c r="X191" s="1" t="str">
        <f t="shared" si="72"/>
        <v/>
      </c>
      <c r="Y191" s="1" t="str">
        <f t="shared" si="71"/>
        <v/>
      </c>
    </row>
    <row r="192" spans="2:29" ht="12.75" customHeight="1" x14ac:dyDescent="0.2">
      <c r="M192" s="1" t="str">
        <f t="shared" si="60"/>
        <v/>
      </c>
      <c r="N192" s="1" t="str">
        <f t="shared" si="61"/>
        <v/>
      </c>
      <c r="O192" s="1" t="str">
        <f t="shared" si="62"/>
        <v/>
      </c>
      <c r="P192" s="1" t="str">
        <f t="shared" si="63"/>
        <v/>
      </c>
      <c r="Q192" s="1" t="str">
        <f t="shared" si="64"/>
        <v/>
      </c>
      <c r="R192" s="1" t="str">
        <f t="shared" si="65"/>
        <v/>
      </c>
      <c r="S192" s="1" t="str">
        <f t="shared" si="66"/>
        <v/>
      </c>
      <c r="T192" s="1" t="str">
        <f t="shared" si="67"/>
        <v/>
      </c>
      <c r="U192" s="1" t="str">
        <f t="shared" si="68"/>
        <v/>
      </c>
      <c r="V192" s="1" t="str">
        <f t="shared" si="69"/>
        <v/>
      </c>
      <c r="W192" s="1" t="str">
        <f t="shared" si="70"/>
        <v/>
      </c>
      <c r="X192" s="1" t="str">
        <f t="shared" si="72"/>
        <v/>
      </c>
      <c r="Y192" s="1" t="str">
        <f t="shared" si="71"/>
        <v/>
      </c>
    </row>
    <row r="193" spans="13:25" ht="12.75" customHeight="1" x14ac:dyDescent="0.2">
      <c r="M193" s="1" t="str">
        <f t="shared" si="60"/>
        <v/>
      </c>
      <c r="N193" s="1" t="str">
        <f t="shared" si="61"/>
        <v/>
      </c>
      <c r="O193" s="1" t="str">
        <f t="shared" si="62"/>
        <v/>
      </c>
      <c r="P193" s="1" t="str">
        <f t="shared" si="63"/>
        <v/>
      </c>
      <c r="Q193" s="1" t="str">
        <f t="shared" si="64"/>
        <v/>
      </c>
      <c r="R193" s="1" t="str">
        <f t="shared" si="65"/>
        <v/>
      </c>
      <c r="S193" s="1" t="str">
        <f t="shared" si="66"/>
        <v/>
      </c>
      <c r="T193" s="1" t="str">
        <f t="shared" si="67"/>
        <v/>
      </c>
      <c r="U193" s="1" t="str">
        <f t="shared" si="68"/>
        <v/>
      </c>
      <c r="V193" s="1" t="str">
        <f t="shared" si="69"/>
        <v/>
      </c>
      <c r="W193" s="1" t="str">
        <f t="shared" si="70"/>
        <v/>
      </c>
      <c r="X193" s="1" t="str">
        <f t="shared" si="72"/>
        <v/>
      </c>
      <c r="Y193" s="1" t="str">
        <f t="shared" si="71"/>
        <v/>
      </c>
    </row>
    <row r="194" spans="13:25" ht="12.75" customHeight="1" x14ac:dyDescent="0.2">
      <c r="M194" s="1" t="str">
        <f t="shared" si="60"/>
        <v/>
      </c>
      <c r="N194" s="1" t="str">
        <f t="shared" si="61"/>
        <v/>
      </c>
      <c r="O194" s="1" t="str">
        <f t="shared" si="62"/>
        <v/>
      </c>
      <c r="P194" s="1" t="str">
        <f t="shared" si="63"/>
        <v/>
      </c>
      <c r="Q194" s="1" t="str">
        <f t="shared" si="64"/>
        <v/>
      </c>
      <c r="R194" s="1" t="str">
        <f>IF(ISNUMBER(M194),((0.195*(1+(0.0184*(J194-21)))*P194)+(0.07*(1+(0.0284*(J194-21)))*Q194))*1000,"")</f>
        <v/>
      </c>
      <c r="S194" s="1" t="str">
        <f>IF(ISNUMBER(M194),IF(O194-R194=0,0,((P194-M194)*(O194-I194)/(O194-R194))+M194),"")</f>
        <v/>
      </c>
      <c r="T194" s="1" t="str">
        <f t="shared" si="67"/>
        <v/>
      </c>
      <c r="U194" s="1" t="str">
        <f t="shared" si="68"/>
        <v/>
      </c>
      <c r="V194" s="1" t="str">
        <f>IF(ISNUMBER(U194),IF(U194&lt;1,U194,1),"")</f>
        <v/>
      </c>
      <c r="W194" s="1" t="str">
        <f t="shared" si="70"/>
        <v/>
      </c>
      <c r="X194" s="1" t="str">
        <f t="shared" si="72"/>
        <v/>
      </c>
      <c r="Y194" s="1" t="str">
        <f t="shared" si="71"/>
        <v/>
      </c>
    </row>
    <row r="195" spans="13:25" ht="12.75" customHeight="1" x14ac:dyDescent="0.2">
      <c r="M195" s="1" t="str">
        <f t="shared" si="60"/>
        <v/>
      </c>
      <c r="N195" s="1" t="str">
        <f t="shared" si="61"/>
        <v/>
      </c>
      <c r="O195" s="1" t="str">
        <f t="shared" si="62"/>
        <v/>
      </c>
      <c r="P195" s="1" t="str">
        <f t="shared" si="63"/>
        <v/>
      </c>
      <c r="Q195" s="1" t="str">
        <f t="shared" si="64"/>
        <v/>
      </c>
      <c r="R195" s="1" t="str">
        <f>IF(ISNUMBER(M195),((0.195*(1+(0.0184*(J195-21)))*P195)+(0.07*(1+(0.0284*(J195-21)))*Q195))*1000,"")</f>
        <v/>
      </c>
      <c r="S195" s="1" t="str">
        <f>IF(ISNUMBER(M195),IF(O195-R195=0,0,((P195-M195)*(O195-I195)/(O195-R195))+M195),"")</f>
        <v/>
      </c>
      <c r="T195" s="1" t="str">
        <f t="shared" si="67"/>
        <v/>
      </c>
      <c r="U195" s="1" t="str">
        <f t="shared" si="68"/>
        <v/>
      </c>
      <c r="V195" s="1" t="str">
        <f>IF(ISNUMBER(U195),IF(U195&lt;1,U195,1),"")</f>
        <v/>
      </c>
      <c r="W195" s="1" t="str">
        <f t="shared" si="70"/>
        <v/>
      </c>
      <c r="X195" s="1" t="str">
        <f t="shared" si="72"/>
        <v/>
      </c>
      <c r="Y195" s="1" t="str">
        <f t="shared" si="71"/>
        <v/>
      </c>
    </row>
    <row r="196" spans="13:25" ht="12.75" customHeight="1" x14ac:dyDescent="0.2">
      <c r="M196" s="1" t="str">
        <f t="shared" si="60"/>
        <v/>
      </c>
      <c r="N196" s="1" t="str">
        <f t="shared" si="61"/>
        <v/>
      </c>
      <c r="O196" s="1" t="str">
        <f t="shared" si="62"/>
        <v/>
      </c>
      <c r="P196" s="1" t="str">
        <f t="shared" si="63"/>
        <v/>
      </c>
      <c r="Q196" s="1" t="str">
        <f t="shared" si="64"/>
        <v/>
      </c>
      <c r="R196" s="1" t="str">
        <f>IF(ISNUMBER(M196),((0.195*(1+(0.0184*(J196-21)))*P196)+(0.07*(1+(0.0284*(J196-21)))*Q196))*1000,"")</f>
        <v/>
      </c>
      <c r="S196" s="1" t="str">
        <f>IF(ISNUMBER(M196),IF(O196-R196=0,0,((P196-M196)*(O196-I196)/(O196-R196))+M196),"")</f>
        <v/>
      </c>
      <c r="T196" s="1" t="str">
        <f t="shared" si="67"/>
        <v/>
      </c>
      <c r="U196" s="1" t="str">
        <f t="shared" si="68"/>
        <v/>
      </c>
      <c r="V196" s="1" t="str">
        <f>IF(ISNUMBER(U196),IF(U196&lt;1,U196,1),"")</f>
        <v/>
      </c>
      <c r="W196" s="1" t="str">
        <f t="shared" si="70"/>
        <v/>
      </c>
      <c r="X196" s="1" t="str">
        <f t="shared" si="72"/>
        <v/>
      </c>
      <c r="Y196" s="1" t="str">
        <f t="shared" si="71"/>
        <v/>
      </c>
    </row>
    <row r="197" spans="13:25" ht="12.75" customHeight="1" x14ac:dyDescent="0.2">
      <c r="M197" s="1" t="str">
        <f t="shared" si="60"/>
        <v/>
      </c>
      <c r="N197" s="1" t="str">
        <f t="shared" si="61"/>
        <v/>
      </c>
      <c r="O197" s="1" t="str">
        <f t="shared" si="62"/>
        <v/>
      </c>
      <c r="P197" s="1" t="str">
        <f t="shared" si="63"/>
        <v/>
      </c>
      <c r="Q197" s="1" t="str">
        <f t="shared" si="64"/>
        <v/>
      </c>
      <c r="R197" s="1" t="str">
        <f>IF(ISNUMBER(M197),((0.195*(1+(0.0184*(J197-21)))*P197)+(0.07*(1+(0.0284*(J197-21)))*Q197))*1000,"")</f>
        <v/>
      </c>
      <c r="S197" s="1" t="str">
        <f>IF(ISNUMBER(M197),IF(O197-R197=0,0,((P197-M197)*(O197-I197)/(O197-R197))+M197),"")</f>
        <v/>
      </c>
      <c r="T197" s="1" t="str">
        <f t="shared" si="67"/>
        <v/>
      </c>
      <c r="U197" s="1" t="str">
        <f t="shared" si="68"/>
        <v/>
      </c>
      <c r="V197" s="1" t="str">
        <f>IF(ISNUMBER(U197),IF(U197&lt;1,U197,1),"")</f>
        <v/>
      </c>
      <c r="W197" s="1" t="str">
        <f t="shared" si="70"/>
        <v/>
      </c>
      <c r="X197" s="1" t="str">
        <f t="shared" si="72"/>
        <v/>
      </c>
      <c r="Y197" s="1" t="str">
        <f t="shared" si="71"/>
        <v/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CEB Batch Reactor - Run 2 Results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showRowColHeaders="0" showOutlineSymbols="0" topLeftCell="B90" workbookViewId="0">
      <selection activeCell="K193" sqref="K193"/>
    </sheetView>
  </sheetViews>
  <sheetFormatPr defaultColWidth="9.140625" defaultRowHeight="12.75" customHeight="1" x14ac:dyDescent="0.2"/>
  <cols>
    <col min="1" max="1" width="0" hidden="1" customWidth="1"/>
    <col min="2" max="2" width="10.5703125" customWidth="1"/>
    <col min="3" max="4" width="11.28515625" customWidth="1"/>
    <col min="5" max="8" width="14.7109375" customWidth="1"/>
    <col min="9" max="11" width="13.28515625" customWidth="1"/>
    <col min="12" max="12" width="30.7109375" customWidth="1"/>
    <col min="13" max="14" width="16.140625" customWidth="1"/>
    <col min="15" max="15" width="14.5703125" customWidth="1"/>
    <col min="16" max="17" width="15.140625" customWidth="1"/>
    <col min="18" max="20" width="15.7109375" customWidth="1"/>
    <col min="21" max="21" width="0" hidden="1" customWidth="1"/>
    <col min="22" max="22" width="14" customWidth="1"/>
    <col min="23" max="23" width="0" hidden="1" customWidth="1"/>
    <col min="24" max="24" width="14" customWidth="1"/>
    <col min="25" max="25" width="37" customWidth="1"/>
    <col min="26" max="26" width="17.42578125" customWidth="1"/>
    <col min="27" max="27" width="20.7109375" customWidth="1"/>
    <col min="28" max="28" width="23.85546875" customWidth="1"/>
    <col min="29" max="29" width="20.140625" customWidth="1"/>
    <col min="30" max="30" width="0" hidden="1" customWidth="1"/>
  </cols>
  <sheetData>
    <row r="1" spans="1:30" ht="64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0</v>
      </c>
      <c r="V1" s="2" t="s">
        <v>20</v>
      </c>
      <c r="W1" s="2" t="s">
        <v>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0</v>
      </c>
    </row>
    <row r="2" spans="1:30" ht="12.75" customHeight="1" x14ac:dyDescent="0.2">
      <c r="B2" s="3" t="s">
        <v>27</v>
      </c>
      <c r="C2" s="4" t="s">
        <v>620</v>
      </c>
      <c r="D2" s="4">
        <v>1.9791623344644904E-6</v>
      </c>
      <c r="E2" s="5">
        <v>0.5</v>
      </c>
      <c r="F2" s="1">
        <v>0.05</v>
      </c>
      <c r="G2" s="5">
        <v>0.5</v>
      </c>
      <c r="H2" s="1">
        <v>0.05</v>
      </c>
      <c r="I2" s="1">
        <v>6.103515625</v>
      </c>
      <c r="J2" s="6">
        <v>35.44921875</v>
      </c>
      <c r="K2" s="6">
        <v>50</v>
      </c>
      <c r="L2" s="7" t="s">
        <v>0</v>
      </c>
      <c r="M2" s="1">
        <f t="shared" ref="M2:M33" si="0">IF(ISNUMBER(E2),IF(E2+G2=0,0,(E2/(E2+G2))*F2),"")</f>
        <v>2.5000000000000001E-2</v>
      </c>
      <c r="N2" s="1">
        <f t="shared" ref="N2:N33" si="1">IF(ISNUMBER(G2),IF(E2+G2=0,0,(G2/(E2+G2))*H2),"")</f>
        <v>2.5000000000000001E-2</v>
      </c>
      <c r="O2" s="1">
        <f t="shared" ref="O2:O33" si="2">IF(ISNUMBER(J2),0.195*(1+0.0184*(J2-21))*M2*1000,"")</f>
        <v>6.1710949218750013</v>
      </c>
      <c r="P2" s="1">
        <f t="shared" ref="P2:P33" si="3">IF(ISNUMBER(M2),IF(M2&gt;=N2,M2-N2,0),"")</f>
        <v>0</v>
      </c>
      <c r="Q2" s="1">
        <f t="shared" ref="Q2:Q33" si="4">IF(ISNUMBER(M2),IF(M2&gt;=N2,N2,M2),"")</f>
        <v>2.5000000000000001E-2</v>
      </c>
      <c r="R2" s="1">
        <f t="shared" ref="R2:R33" si="5">IF(ISNUMBER(M2),((0.195*(1+(0.0184*(J2-21)))*P2)+(0.07*(1+(0.0284*(J2-21)))*Q2))*1000,"")</f>
        <v>2.4681261718750007</v>
      </c>
      <c r="S2" s="1">
        <f t="shared" ref="S2:S33" si="6">IF(ISNUMBER(M2),IF(O2-R2=0,0,((P2-M2)*(O2-I2)/(O2-R2))+M2),"")</f>
        <v>2.4543749208827369E-2</v>
      </c>
      <c r="T2" s="1">
        <f t="shared" ref="T2:T33" si="7">IF(ISNUMBER(R2),IF(O2-R2=0,0,Q2*(O2-I2)/(O2-R2)),"")</f>
        <v>4.5625079117263208E-4</v>
      </c>
      <c r="U2" s="1">
        <f t="shared" ref="U2:U33" si="8">IF(ISNUMBER(M2),IF(M2=0,0,((M2-S2)/M2)),"")</f>
        <v>1.8250031646905307E-2</v>
      </c>
      <c r="V2" s="1">
        <f t="shared" ref="V2:V33" si="9">IF(ISNUMBER(U2),IF(U2&lt;1,U2,1),"")</f>
        <v>1.8250031646905307E-2</v>
      </c>
      <c r="W2" s="1">
        <f t="shared" ref="W2:W33" si="10">IF(ISNUMBER(Q2),IF(Q2=0,0,T2/Q2),"")</f>
        <v>1.8250031646905283E-2</v>
      </c>
      <c r="X2" s="1">
        <v>8.1796346928670535E-3</v>
      </c>
      <c r="Y2" s="1">
        <f t="shared" ref="Y2:Y33" si="11">IF(ISNUMBER(M2),IF(M2*S2=0,0,(M2-S2)/(M2*S2)),"")</f>
        <v>0.74357146871194102</v>
      </c>
      <c r="AB2" s="6">
        <v>35.15625</v>
      </c>
      <c r="AC2" s="6">
        <v>199.90234375</v>
      </c>
    </row>
    <row r="3" spans="1:30" ht="12.75" customHeight="1" x14ac:dyDescent="0.2">
      <c r="B3" s="3" t="s">
        <v>29</v>
      </c>
      <c r="C3" s="4" t="s">
        <v>621</v>
      </c>
      <c r="D3" s="4">
        <v>6.1388884205371141E-5</v>
      </c>
      <c r="E3" s="5">
        <v>0.5</v>
      </c>
      <c r="F3" s="1">
        <v>0.05</v>
      </c>
      <c r="G3" s="5">
        <v>0.5</v>
      </c>
      <c r="H3" s="1">
        <v>0.05</v>
      </c>
      <c r="I3" s="1">
        <v>6.015625</v>
      </c>
      <c r="J3" s="6">
        <v>35.7421875</v>
      </c>
      <c r="K3" s="6">
        <v>50</v>
      </c>
      <c r="L3" s="7" t="s">
        <v>0</v>
      </c>
      <c r="M3" s="1">
        <f t="shared" si="0"/>
        <v>2.5000000000000001E-2</v>
      </c>
      <c r="N3" s="1">
        <f t="shared" si="1"/>
        <v>2.5000000000000001E-2</v>
      </c>
      <c r="O3" s="1">
        <f t="shared" si="2"/>
        <v>6.1973742187500003</v>
      </c>
      <c r="P3" s="1">
        <f t="shared" si="3"/>
        <v>0</v>
      </c>
      <c r="Q3" s="1">
        <f t="shared" si="4"/>
        <v>2.5000000000000001E-2</v>
      </c>
      <c r="R3" s="1">
        <f t="shared" si="5"/>
        <v>2.4826867187500006</v>
      </c>
      <c r="S3" s="1">
        <f t="shared" si="6"/>
        <v>2.3776820265836628E-2</v>
      </c>
      <c r="T3" s="1">
        <f t="shared" si="7"/>
        <v>1.2231797341633738E-3</v>
      </c>
      <c r="U3" s="1">
        <f t="shared" si="8"/>
        <v>4.8927189366534951E-2</v>
      </c>
      <c r="V3" s="1">
        <f t="shared" si="9"/>
        <v>4.8927189366534951E-2</v>
      </c>
      <c r="W3" s="1">
        <f t="shared" si="10"/>
        <v>4.8927189366534951E-2</v>
      </c>
      <c r="X3" s="1">
        <v>8.1796346928670535E-3</v>
      </c>
      <c r="Y3" s="1">
        <f t="shared" si="11"/>
        <v>2.0577683987810285</v>
      </c>
      <c r="AB3" s="6">
        <v>35.15625</v>
      </c>
      <c r="AC3" s="6">
        <v>199.90234375</v>
      </c>
    </row>
    <row r="4" spans="1:30" ht="12.75" customHeight="1" x14ac:dyDescent="0.2">
      <c r="B4" s="3" t="s">
        <v>31</v>
      </c>
      <c r="C4" s="4" t="s">
        <v>622</v>
      </c>
      <c r="D4" s="4">
        <v>1.2078703730367124E-4</v>
      </c>
      <c r="E4" s="5">
        <v>0.5</v>
      </c>
      <c r="F4" s="1">
        <v>0.05</v>
      </c>
      <c r="G4" s="5">
        <v>0.5</v>
      </c>
      <c r="H4" s="1">
        <v>0.05</v>
      </c>
      <c r="I4" s="1">
        <v>5.9375</v>
      </c>
      <c r="J4" s="6">
        <v>35.83984375</v>
      </c>
      <c r="K4" s="6">
        <v>50</v>
      </c>
      <c r="L4" s="7" t="s">
        <v>0</v>
      </c>
      <c r="M4" s="1">
        <f t="shared" si="0"/>
        <v>2.5000000000000001E-2</v>
      </c>
      <c r="N4" s="1">
        <f t="shared" si="1"/>
        <v>2.5000000000000001E-2</v>
      </c>
      <c r="O4" s="1">
        <f t="shared" si="2"/>
        <v>6.2061339843750005</v>
      </c>
      <c r="P4" s="1">
        <f t="shared" si="3"/>
        <v>0</v>
      </c>
      <c r="Q4" s="1">
        <f t="shared" si="4"/>
        <v>2.5000000000000001E-2</v>
      </c>
      <c r="R4" s="1">
        <f t="shared" si="5"/>
        <v>2.4875402343750008</v>
      </c>
      <c r="S4" s="1">
        <f t="shared" si="6"/>
        <v>2.3193981364763222E-2</v>
      </c>
      <c r="T4" s="1">
        <f t="shared" si="7"/>
        <v>1.8060186352367785E-3</v>
      </c>
      <c r="U4" s="1">
        <f t="shared" si="8"/>
        <v>7.2240745409471174E-2</v>
      </c>
      <c r="V4" s="1">
        <f t="shared" si="9"/>
        <v>7.2240745409471174E-2</v>
      </c>
      <c r="W4" s="1">
        <f t="shared" si="10"/>
        <v>7.2240745409471133E-2</v>
      </c>
      <c r="X4" s="1">
        <v>8.1796346928670535E-3</v>
      </c>
      <c r="Y4" s="1">
        <f t="shared" si="11"/>
        <v>3.1146332435715762</v>
      </c>
      <c r="AB4" s="6">
        <v>35.15625</v>
      </c>
      <c r="AC4" s="6">
        <v>199.90234375</v>
      </c>
    </row>
    <row r="5" spans="1:30" ht="12.75" customHeight="1" x14ac:dyDescent="0.2">
      <c r="B5" s="3" t="s">
        <v>33</v>
      </c>
      <c r="C5" s="4" t="s">
        <v>623</v>
      </c>
      <c r="D5" s="4">
        <v>1.7369212582707405E-4</v>
      </c>
      <c r="E5" s="5">
        <v>0.5</v>
      </c>
      <c r="F5" s="1">
        <v>0.05</v>
      </c>
      <c r="G5" s="5">
        <v>0.5</v>
      </c>
      <c r="H5" s="1">
        <v>0.05</v>
      </c>
      <c r="I5" s="1">
        <v>5.869140625</v>
      </c>
      <c r="J5" s="6">
        <v>35.83984375</v>
      </c>
      <c r="K5" s="6">
        <v>50</v>
      </c>
      <c r="L5" s="7" t="s">
        <v>0</v>
      </c>
      <c r="M5" s="1">
        <f t="shared" si="0"/>
        <v>2.5000000000000001E-2</v>
      </c>
      <c r="N5" s="1">
        <f t="shared" si="1"/>
        <v>2.5000000000000001E-2</v>
      </c>
      <c r="O5" s="1">
        <f t="shared" si="2"/>
        <v>6.2061339843750005</v>
      </c>
      <c r="P5" s="1">
        <f t="shared" si="3"/>
        <v>0</v>
      </c>
      <c r="Q5" s="1">
        <f t="shared" si="4"/>
        <v>2.5000000000000001E-2</v>
      </c>
      <c r="R5" s="1">
        <f t="shared" si="5"/>
        <v>2.4875402343750008</v>
      </c>
      <c r="S5" s="1">
        <f t="shared" si="6"/>
        <v>2.27344032312282E-2</v>
      </c>
      <c r="T5" s="1">
        <f t="shared" si="7"/>
        <v>2.2655967687718009E-3</v>
      </c>
      <c r="U5" s="1">
        <f t="shared" si="8"/>
        <v>9.0623870750872054E-2</v>
      </c>
      <c r="V5" s="1">
        <f t="shared" si="9"/>
        <v>9.0623870750872054E-2</v>
      </c>
      <c r="W5" s="1">
        <f t="shared" si="10"/>
        <v>9.0623870750872026E-2</v>
      </c>
      <c r="X5" s="1">
        <v>8.1796346928670535E-3</v>
      </c>
      <c r="Y5" s="1">
        <f t="shared" si="11"/>
        <v>3.9861996740864618</v>
      </c>
      <c r="AB5" s="6">
        <v>35.05859375</v>
      </c>
      <c r="AC5" s="6">
        <v>199.90234375</v>
      </c>
    </row>
    <row r="6" spans="1:30" ht="12.75" customHeight="1" x14ac:dyDescent="0.2">
      <c r="B6" s="3" t="s">
        <v>35</v>
      </c>
      <c r="C6" s="4" t="s">
        <v>624</v>
      </c>
      <c r="D6" s="4">
        <v>2.323726803297177E-4</v>
      </c>
      <c r="E6" s="5">
        <v>0.5</v>
      </c>
      <c r="F6" s="1">
        <v>0.05</v>
      </c>
      <c r="G6" s="5">
        <v>0.5</v>
      </c>
      <c r="H6" s="1">
        <v>0.05</v>
      </c>
      <c r="I6" s="1">
        <v>5.80078125</v>
      </c>
      <c r="J6" s="6">
        <v>35.83984375</v>
      </c>
      <c r="K6" s="6">
        <v>50</v>
      </c>
      <c r="L6" s="7" t="s">
        <v>0</v>
      </c>
      <c r="M6" s="1">
        <f t="shared" si="0"/>
        <v>2.5000000000000001E-2</v>
      </c>
      <c r="N6" s="1">
        <f t="shared" si="1"/>
        <v>2.5000000000000001E-2</v>
      </c>
      <c r="O6" s="1">
        <f t="shared" si="2"/>
        <v>6.2061339843750005</v>
      </c>
      <c r="P6" s="1">
        <f t="shared" si="3"/>
        <v>0</v>
      </c>
      <c r="Q6" s="1">
        <f t="shared" si="4"/>
        <v>2.5000000000000001E-2</v>
      </c>
      <c r="R6" s="1">
        <f t="shared" si="5"/>
        <v>2.4875402343750008</v>
      </c>
      <c r="S6" s="1">
        <f t="shared" si="6"/>
        <v>2.2274825097693178E-2</v>
      </c>
      <c r="T6" s="1">
        <f t="shared" si="7"/>
        <v>2.7251749023068234E-3</v>
      </c>
      <c r="U6" s="1">
        <f t="shared" si="8"/>
        <v>0.10900699609227293</v>
      </c>
      <c r="V6" s="1">
        <f t="shared" si="9"/>
        <v>0.10900699609227293</v>
      </c>
      <c r="W6" s="1">
        <f t="shared" si="10"/>
        <v>0.10900699609227293</v>
      </c>
      <c r="X6" s="1">
        <v>8.1796346928670535E-3</v>
      </c>
      <c r="Y6" s="1">
        <f t="shared" si="11"/>
        <v>4.8937307302835746</v>
      </c>
      <c r="AB6" s="6">
        <v>34.9609375</v>
      </c>
      <c r="AC6" s="6">
        <v>199.90234375</v>
      </c>
    </row>
    <row r="7" spans="1:30" ht="12.75" customHeight="1" x14ac:dyDescent="0.2">
      <c r="B7" s="3" t="s">
        <v>37</v>
      </c>
      <c r="C7" s="4" t="s">
        <v>625</v>
      </c>
      <c r="D7" s="4">
        <v>2.9105323483236134E-4</v>
      </c>
      <c r="E7" s="5">
        <v>0.5</v>
      </c>
      <c r="F7" s="1">
        <v>0.05</v>
      </c>
      <c r="G7" s="5">
        <v>0.5</v>
      </c>
      <c r="H7" s="1">
        <v>0.05</v>
      </c>
      <c r="I7" s="1">
        <v>5.732421875</v>
      </c>
      <c r="J7" s="6">
        <v>35.83984375</v>
      </c>
      <c r="K7" s="6">
        <v>50</v>
      </c>
      <c r="L7" s="7" t="s">
        <v>0</v>
      </c>
      <c r="M7" s="1">
        <f t="shared" si="0"/>
        <v>2.5000000000000001E-2</v>
      </c>
      <c r="N7" s="1">
        <f t="shared" si="1"/>
        <v>2.5000000000000001E-2</v>
      </c>
      <c r="O7" s="1">
        <f t="shared" si="2"/>
        <v>6.2061339843750005</v>
      </c>
      <c r="P7" s="1">
        <f t="shared" si="3"/>
        <v>0</v>
      </c>
      <c r="Q7" s="1">
        <f t="shared" si="4"/>
        <v>2.5000000000000001E-2</v>
      </c>
      <c r="R7" s="1">
        <f t="shared" si="5"/>
        <v>2.4875402343750008</v>
      </c>
      <c r="S7" s="1">
        <f t="shared" si="6"/>
        <v>2.1815246964158156E-2</v>
      </c>
      <c r="T7" s="1">
        <f t="shared" si="7"/>
        <v>3.1847530358418458E-3</v>
      </c>
      <c r="U7" s="1">
        <f t="shared" si="8"/>
        <v>0.12739012143367381</v>
      </c>
      <c r="V7" s="1">
        <f t="shared" si="9"/>
        <v>0.12739012143367381</v>
      </c>
      <c r="W7" s="1">
        <f t="shared" si="10"/>
        <v>0.12739012143367381</v>
      </c>
      <c r="X7" s="1">
        <v>8.1796346928670535E-3</v>
      </c>
      <c r="Y7" s="1">
        <f t="shared" si="11"/>
        <v>5.8394993942985023</v>
      </c>
      <c r="AB7" s="6">
        <v>34.9609375</v>
      </c>
      <c r="AC7" s="6">
        <v>199.90234375</v>
      </c>
    </row>
    <row r="8" spans="1:30" ht="12.75" customHeight="1" x14ac:dyDescent="0.2">
      <c r="B8" s="3" t="s">
        <v>39</v>
      </c>
      <c r="C8" s="4" t="s">
        <v>626</v>
      </c>
      <c r="D8" s="4">
        <v>3.497337966109626E-4</v>
      </c>
      <c r="E8" s="5">
        <v>0.5</v>
      </c>
      <c r="F8" s="1">
        <v>0.05</v>
      </c>
      <c r="G8" s="5">
        <v>0.5</v>
      </c>
      <c r="H8" s="1">
        <v>0.05</v>
      </c>
      <c r="I8" s="1">
        <v>5.6640625</v>
      </c>
      <c r="J8" s="6">
        <v>35.83984375</v>
      </c>
      <c r="K8" s="6">
        <v>50</v>
      </c>
      <c r="L8" s="7" t="s">
        <v>0</v>
      </c>
      <c r="M8" s="1">
        <f t="shared" si="0"/>
        <v>2.5000000000000001E-2</v>
      </c>
      <c r="N8" s="1">
        <f t="shared" si="1"/>
        <v>2.5000000000000001E-2</v>
      </c>
      <c r="O8" s="1">
        <f t="shared" si="2"/>
        <v>6.2061339843750005</v>
      </c>
      <c r="P8" s="1">
        <f t="shared" si="3"/>
        <v>0</v>
      </c>
      <c r="Q8" s="1">
        <f t="shared" si="4"/>
        <v>2.5000000000000001E-2</v>
      </c>
      <c r="R8" s="1">
        <f t="shared" si="5"/>
        <v>2.4875402343750008</v>
      </c>
      <c r="S8" s="1">
        <f t="shared" si="6"/>
        <v>2.1355668830623134E-2</v>
      </c>
      <c r="T8" s="1">
        <f t="shared" si="7"/>
        <v>3.6443311693768687E-3</v>
      </c>
      <c r="U8" s="1">
        <f t="shared" si="8"/>
        <v>0.14577324677507469</v>
      </c>
      <c r="V8" s="1">
        <f t="shared" si="9"/>
        <v>0.14577324677507469</v>
      </c>
      <c r="W8" s="1">
        <f t="shared" si="10"/>
        <v>0.14577324677507475</v>
      </c>
      <c r="X8" s="1">
        <v>8.1796346928670535E-3</v>
      </c>
      <c r="Y8" s="1">
        <f t="shared" si="11"/>
        <v>6.8259743083317508</v>
      </c>
      <c r="AB8" s="6">
        <v>34.9609375</v>
      </c>
      <c r="AC8" s="6">
        <v>199.90234375</v>
      </c>
    </row>
    <row r="9" spans="1:30" ht="12.75" customHeight="1" x14ac:dyDescent="0.2">
      <c r="B9" s="3" t="s">
        <v>41</v>
      </c>
      <c r="C9" s="4" t="s">
        <v>627</v>
      </c>
      <c r="D9" s="4">
        <v>4.0841435111360624E-4</v>
      </c>
      <c r="E9" s="5">
        <v>0.5</v>
      </c>
      <c r="F9" s="1">
        <v>0.05</v>
      </c>
      <c r="G9" s="5">
        <v>0.5</v>
      </c>
      <c r="H9" s="1">
        <v>0.05</v>
      </c>
      <c r="I9" s="1">
        <v>5.60546875</v>
      </c>
      <c r="J9" s="6">
        <v>35.9375</v>
      </c>
      <c r="K9" s="6">
        <v>50</v>
      </c>
      <c r="L9" s="7" t="s">
        <v>0</v>
      </c>
      <c r="M9" s="1">
        <f t="shared" si="0"/>
        <v>2.5000000000000001E-2</v>
      </c>
      <c r="N9" s="1">
        <f t="shared" si="1"/>
        <v>2.5000000000000001E-2</v>
      </c>
      <c r="O9" s="1">
        <f t="shared" si="2"/>
        <v>6.2148937500000008</v>
      </c>
      <c r="P9" s="1">
        <f t="shared" si="3"/>
        <v>0</v>
      </c>
      <c r="Q9" s="1">
        <f t="shared" si="4"/>
        <v>2.5000000000000001E-2</v>
      </c>
      <c r="R9" s="1">
        <f t="shared" si="5"/>
        <v>2.4923937500000002</v>
      </c>
      <c r="S9" s="1">
        <f t="shared" si="6"/>
        <v>2.0907152451309599E-2</v>
      </c>
      <c r="T9" s="1">
        <f t="shared" si="7"/>
        <v>4.0928475486904006E-3</v>
      </c>
      <c r="U9" s="1">
        <f t="shared" si="8"/>
        <v>0.16371390194761609</v>
      </c>
      <c r="V9" s="1">
        <f t="shared" si="9"/>
        <v>0.16371390194761609</v>
      </c>
      <c r="W9" s="1">
        <f t="shared" si="10"/>
        <v>0.16371390194761601</v>
      </c>
      <c r="X9" s="1">
        <v>8.1796346928670535E-3</v>
      </c>
      <c r="Y9" s="1">
        <f t="shared" si="11"/>
        <v>7.830521269163139</v>
      </c>
      <c r="AB9" s="6">
        <v>34.9609375</v>
      </c>
      <c r="AC9" s="6">
        <v>199.90234375</v>
      </c>
    </row>
    <row r="10" spans="1:30" ht="12.75" customHeight="1" x14ac:dyDescent="0.2">
      <c r="B10" s="3" t="s">
        <v>43</v>
      </c>
      <c r="C10" s="4" t="s">
        <v>628</v>
      </c>
      <c r="D10" s="4">
        <v>4.676388853113167E-4</v>
      </c>
      <c r="E10" s="5">
        <v>0.5</v>
      </c>
      <c r="F10" s="1">
        <v>0.05</v>
      </c>
      <c r="G10" s="5">
        <v>0.5</v>
      </c>
      <c r="H10" s="1">
        <v>0.05</v>
      </c>
      <c r="I10" s="1">
        <v>5.537109375</v>
      </c>
      <c r="J10" s="6">
        <v>35.9375</v>
      </c>
      <c r="K10" s="6">
        <v>50</v>
      </c>
      <c r="L10" s="7" t="s">
        <v>0</v>
      </c>
      <c r="M10" s="1">
        <f t="shared" si="0"/>
        <v>2.5000000000000001E-2</v>
      </c>
      <c r="N10" s="1">
        <f t="shared" si="1"/>
        <v>2.5000000000000001E-2</v>
      </c>
      <c r="O10" s="1">
        <f t="shared" si="2"/>
        <v>6.2148937500000008</v>
      </c>
      <c r="P10" s="1">
        <f t="shared" si="3"/>
        <v>0</v>
      </c>
      <c r="Q10" s="1">
        <f t="shared" si="4"/>
        <v>2.5000000000000001E-2</v>
      </c>
      <c r="R10" s="1">
        <f t="shared" si="5"/>
        <v>2.4923937500000002</v>
      </c>
      <c r="S10" s="1">
        <f t="shared" si="6"/>
        <v>2.0448056581598387E-2</v>
      </c>
      <c r="T10" s="1">
        <f t="shared" si="7"/>
        <v>4.5519434184016164E-3</v>
      </c>
      <c r="U10" s="1">
        <f t="shared" si="8"/>
        <v>0.18207773673606459</v>
      </c>
      <c r="V10" s="1">
        <f t="shared" si="9"/>
        <v>0.18207773673606459</v>
      </c>
      <c r="W10" s="1">
        <f t="shared" si="10"/>
        <v>0.18207773673606464</v>
      </c>
      <c r="X10" s="1">
        <v>8.1796346928670535E-3</v>
      </c>
      <c r="Y10" s="1">
        <f t="shared" si="11"/>
        <v>8.9044030179337401</v>
      </c>
      <c r="AB10" s="6">
        <v>34.9609375</v>
      </c>
      <c r="AC10" s="6">
        <v>199.90234375</v>
      </c>
    </row>
    <row r="11" spans="1:30" ht="12.75" customHeight="1" x14ac:dyDescent="0.2">
      <c r="B11" s="3" t="s">
        <v>45</v>
      </c>
      <c r="C11" s="4" t="s">
        <v>629</v>
      </c>
      <c r="D11" s="4">
        <v>5.2126157243037596E-4</v>
      </c>
      <c r="E11" s="5">
        <v>0.5</v>
      </c>
      <c r="F11" s="1">
        <v>0.05</v>
      </c>
      <c r="G11" s="5">
        <v>0.5</v>
      </c>
      <c r="H11" s="1">
        <v>0.05</v>
      </c>
      <c r="I11" s="1">
        <v>5.48828125</v>
      </c>
      <c r="J11" s="6">
        <v>35.9375</v>
      </c>
      <c r="K11" s="6">
        <v>50</v>
      </c>
      <c r="L11" s="7" t="s">
        <v>0</v>
      </c>
      <c r="M11" s="1">
        <f t="shared" si="0"/>
        <v>2.5000000000000001E-2</v>
      </c>
      <c r="N11" s="1">
        <f t="shared" si="1"/>
        <v>2.5000000000000001E-2</v>
      </c>
      <c r="O11" s="1">
        <f t="shared" si="2"/>
        <v>6.2148937500000008</v>
      </c>
      <c r="P11" s="1">
        <f t="shared" si="3"/>
        <v>0</v>
      </c>
      <c r="Q11" s="1">
        <f t="shared" si="4"/>
        <v>2.5000000000000001E-2</v>
      </c>
      <c r="R11" s="1">
        <f t="shared" si="5"/>
        <v>2.4923937500000002</v>
      </c>
      <c r="S11" s="1">
        <f t="shared" si="6"/>
        <v>2.0120130960376088E-2</v>
      </c>
      <c r="T11" s="1">
        <f t="shared" si="7"/>
        <v>4.8798690396239129E-3</v>
      </c>
      <c r="U11" s="1">
        <f t="shared" si="8"/>
        <v>0.19519476158495655</v>
      </c>
      <c r="V11" s="1">
        <f t="shared" si="9"/>
        <v>0.19519476158495655</v>
      </c>
      <c r="W11" s="1">
        <f t="shared" si="10"/>
        <v>0.19519476158495649</v>
      </c>
      <c r="X11" s="1">
        <v>8.1796346928670535E-3</v>
      </c>
      <c r="Y11" s="1">
        <f t="shared" si="11"/>
        <v>9.7014657593117342</v>
      </c>
      <c r="AB11" s="6">
        <v>34.86328125</v>
      </c>
      <c r="AC11" s="6">
        <v>199.90234375</v>
      </c>
    </row>
    <row r="12" spans="1:30" ht="12.75" customHeight="1" x14ac:dyDescent="0.2">
      <c r="B12" s="3" t="s">
        <v>47</v>
      </c>
      <c r="C12" s="4" t="s">
        <v>630</v>
      </c>
      <c r="D12" s="4">
        <v>5.8084490592591465E-4</v>
      </c>
      <c r="E12" s="5">
        <v>0.5</v>
      </c>
      <c r="F12" s="1">
        <v>0.05</v>
      </c>
      <c r="G12" s="5">
        <v>0.5</v>
      </c>
      <c r="H12" s="1">
        <v>0.05</v>
      </c>
      <c r="I12" s="1">
        <v>5.4296875</v>
      </c>
      <c r="J12" s="6">
        <v>35.9375</v>
      </c>
      <c r="K12" s="6">
        <v>50</v>
      </c>
      <c r="L12" s="7" t="s">
        <v>0</v>
      </c>
      <c r="M12" s="1">
        <f t="shared" si="0"/>
        <v>2.5000000000000001E-2</v>
      </c>
      <c r="N12" s="1">
        <f t="shared" si="1"/>
        <v>2.5000000000000001E-2</v>
      </c>
      <c r="O12" s="1">
        <f t="shared" si="2"/>
        <v>6.2148937500000008</v>
      </c>
      <c r="P12" s="1">
        <f t="shared" si="3"/>
        <v>0</v>
      </c>
      <c r="Q12" s="1">
        <f t="shared" si="4"/>
        <v>2.5000000000000001E-2</v>
      </c>
      <c r="R12" s="1">
        <f t="shared" si="5"/>
        <v>2.4923937500000002</v>
      </c>
      <c r="S12" s="1">
        <f t="shared" si="6"/>
        <v>1.9726620214909334E-2</v>
      </c>
      <c r="T12" s="1">
        <f t="shared" si="7"/>
        <v>5.2733797850906695E-3</v>
      </c>
      <c r="U12" s="1">
        <f t="shared" si="8"/>
        <v>0.21093519140362671</v>
      </c>
      <c r="V12" s="1">
        <f t="shared" si="9"/>
        <v>0.21093519140362671</v>
      </c>
      <c r="W12" s="1">
        <f t="shared" si="10"/>
        <v>0.21093519140362677</v>
      </c>
      <c r="X12" s="1">
        <v>8.1796346928670535E-3</v>
      </c>
      <c r="Y12" s="1">
        <f t="shared" si="11"/>
        <v>10.692920992324998</v>
      </c>
      <c r="AB12" s="6">
        <v>34.9609375</v>
      </c>
      <c r="AC12" s="6">
        <v>199.90234375</v>
      </c>
    </row>
    <row r="13" spans="1:30" ht="12.75" customHeight="1" x14ac:dyDescent="0.2">
      <c r="B13" s="3" t="s">
        <v>49</v>
      </c>
      <c r="C13" s="4" t="s">
        <v>631</v>
      </c>
      <c r="D13" s="4">
        <v>6.4042823942145333E-4</v>
      </c>
      <c r="E13" s="5">
        <v>0.5</v>
      </c>
      <c r="F13" s="1">
        <v>0.05</v>
      </c>
      <c r="G13" s="5">
        <v>0.5</v>
      </c>
      <c r="H13" s="1">
        <v>0.05</v>
      </c>
      <c r="I13" s="1">
        <v>5.37109375</v>
      </c>
      <c r="J13" s="6">
        <v>35.9375</v>
      </c>
      <c r="K13" s="6">
        <v>50</v>
      </c>
      <c r="L13" s="7" t="s">
        <v>0</v>
      </c>
      <c r="M13" s="1">
        <f t="shared" si="0"/>
        <v>2.5000000000000001E-2</v>
      </c>
      <c r="N13" s="1">
        <f t="shared" si="1"/>
        <v>2.5000000000000001E-2</v>
      </c>
      <c r="O13" s="1">
        <f t="shared" si="2"/>
        <v>6.2148937500000008</v>
      </c>
      <c r="P13" s="1">
        <f t="shared" si="3"/>
        <v>0</v>
      </c>
      <c r="Q13" s="1">
        <f t="shared" si="4"/>
        <v>2.5000000000000001E-2</v>
      </c>
      <c r="R13" s="1">
        <f t="shared" si="5"/>
        <v>2.4923937500000002</v>
      </c>
      <c r="S13" s="1">
        <f t="shared" si="6"/>
        <v>1.9333109469442576E-2</v>
      </c>
      <c r="T13" s="1">
        <f t="shared" si="7"/>
        <v>5.6668905305574252E-3</v>
      </c>
      <c r="U13" s="1">
        <f t="shared" si="8"/>
        <v>0.22667562122229701</v>
      </c>
      <c r="V13" s="1">
        <f t="shared" si="9"/>
        <v>0.22667562122229701</v>
      </c>
      <c r="W13" s="1">
        <f t="shared" si="10"/>
        <v>0.22667562122229701</v>
      </c>
      <c r="X13" s="1">
        <v>8.1796346928670535E-3</v>
      </c>
      <c r="Y13" s="1">
        <f t="shared" si="11"/>
        <v>11.724736860388379</v>
      </c>
      <c r="AB13" s="6">
        <v>34.9609375</v>
      </c>
      <c r="AC13" s="6">
        <v>199.90234375</v>
      </c>
    </row>
    <row r="14" spans="1:30" ht="12.75" customHeight="1" x14ac:dyDescent="0.2">
      <c r="B14" s="3" t="s">
        <v>51</v>
      </c>
      <c r="C14" s="4" t="s">
        <v>632</v>
      </c>
      <c r="D14" s="4">
        <v>7.0001157291699201E-4</v>
      </c>
      <c r="E14" s="5">
        <v>0.5</v>
      </c>
      <c r="F14" s="1">
        <v>0.05</v>
      </c>
      <c r="G14" s="5">
        <v>0.5</v>
      </c>
      <c r="H14" s="1">
        <v>0.05</v>
      </c>
      <c r="I14" s="1">
        <v>5.322265625</v>
      </c>
      <c r="J14" s="6">
        <v>36.03515625</v>
      </c>
      <c r="K14" s="6">
        <v>50</v>
      </c>
      <c r="L14" s="7" t="s">
        <v>0</v>
      </c>
      <c r="M14" s="1">
        <f t="shared" si="0"/>
        <v>2.5000000000000001E-2</v>
      </c>
      <c r="N14" s="1">
        <f t="shared" si="1"/>
        <v>2.5000000000000001E-2</v>
      </c>
      <c r="O14" s="1">
        <f t="shared" si="2"/>
        <v>6.2236535156250001</v>
      </c>
      <c r="P14" s="1">
        <f t="shared" si="3"/>
        <v>0</v>
      </c>
      <c r="Q14" s="1">
        <f t="shared" si="4"/>
        <v>2.5000000000000001E-2</v>
      </c>
      <c r="R14" s="1">
        <f t="shared" si="5"/>
        <v>2.4972472656250004</v>
      </c>
      <c r="S14" s="1">
        <f t="shared" si="6"/>
        <v>1.8952699798733701E-2</v>
      </c>
      <c r="T14" s="1">
        <f t="shared" si="7"/>
        <v>6.0473002012663016E-3</v>
      </c>
      <c r="U14" s="1">
        <f t="shared" si="8"/>
        <v>0.24189200805065203</v>
      </c>
      <c r="V14" s="1">
        <f t="shared" si="9"/>
        <v>0.24189200805065203</v>
      </c>
      <c r="W14" s="1">
        <f t="shared" si="10"/>
        <v>0.24189200805065206</v>
      </c>
      <c r="X14" s="1">
        <v>8.1796346928670535E-3</v>
      </c>
      <c r="Y14" s="1">
        <f t="shared" si="11"/>
        <v>12.762931435594929</v>
      </c>
      <c r="AB14" s="6">
        <v>34.86328125</v>
      </c>
      <c r="AC14" s="6">
        <v>199.90234375</v>
      </c>
    </row>
    <row r="15" spans="1:30" ht="12.75" customHeight="1" x14ac:dyDescent="0.2">
      <c r="B15" s="3" t="s">
        <v>53</v>
      </c>
      <c r="C15" s="4" t="s">
        <v>633</v>
      </c>
      <c r="D15" s="4">
        <v>7.5327546073822305E-4</v>
      </c>
      <c r="E15" s="5">
        <v>0.5</v>
      </c>
      <c r="F15" s="1">
        <v>0.05</v>
      </c>
      <c r="G15" s="5">
        <v>0.5</v>
      </c>
      <c r="H15" s="1">
        <v>0.05</v>
      </c>
      <c r="I15" s="1">
        <v>5.2734375</v>
      </c>
      <c r="J15" s="6">
        <v>36.03515625</v>
      </c>
      <c r="K15" s="6">
        <v>50</v>
      </c>
      <c r="L15" s="7" t="s">
        <v>0</v>
      </c>
      <c r="M15" s="1">
        <f t="shared" si="0"/>
        <v>2.5000000000000001E-2</v>
      </c>
      <c r="N15" s="1">
        <f t="shared" si="1"/>
        <v>2.5000000000000001E-2</v>
      </c>
      <c r="O15" s="1">
        <f t="shared" si="2"/>
        <v>6.2236535156250001</v>
      </c>
      <c r="P15" s="1">
        <f t="shared" si="3"/>
        <v>0</v>
      </c>
      <c r="Q15" s="1">
        <f t="shared" si="4"/>
        <v>2.5000000000000001E-2</v>
      </c>
      <c r="R15" s="1">
        <f t="shared" si="5"/>
        <v>2.4972472656250004</v>
      </c>
      <c r="S15" s="1">
        <f t="shared" si="6"/>
        <v>1.8625117929472933E-2</v>
      </c>
      <c r="T15" s="1">
        <f t="shared" si="7"/>
        <v>6.3748820705270678E-3</v>
      </c>
      <c r="U15" s="1">
        <f t="shared" si="8"/>
        <v>0.25499528282108275</v>
      </c>
      <c r="V15" s="1">
        <f t="shared" si="9"/>
        <v>0.25499528282108275</v>
      </c>
      <c r="W15" s="1">
        <f t="shared" si="10"/>
        <v>0.25499528282108269</v>
      </c>
      <c r="X15" s="1">
        <v>8.1796346928670535E-3</v>
      </c>
      <c r="Y15" s="1">
        <f t="shared" si="11"/>
        <v>13.690935208392464</v>
      </c>
      <c r="AB15" s="6">
        <v>34.9609375</v>
      </c>
      <c r="AC15" s="6">
        <v>199.90234375</v>
      </c>
    </row>
    <row r="16" spans="1:30" ht="12.75" customHeight="1" x14ac:dyDescent="0.2">
      <c r="B16" s="3" t="s">
        <v>55</v>
      </c>
      <c r="C16" s="4" t="s">
        <v>634</v>
      </c>
      <c r="D16" s="4">
        <v>8.1285879423376173E-4</v>
      </c>
      <c r="E16" s="5">
        <v>0.5</v>
      </c>
      <c r="F16" s="1">
        <v>0.05</v>
      </c>
      <c r="G16" s="5">
        <v>0.5</v>
      </c>
      <c r="H16" s="1">
        <v>0.05</v>
      </c>
      <c r="I16" s="1">
        <v>5.224609375</v>
      </c>
      <c r="J16" s="6">
        <v>36.03515625</v>
      </c>
      <c r="K16" s="6">
        <v>50</v>
      </c>
      <c r="L16" s="7" t="s">
        <v>0</v>
      </c>
      <c r="M16" s="1">
        <f t="shared" si="0"/>
        <v>2.5000000000000001E-2</v>
      </c>
      <c r="N16" s="1">
        <f t="shared" si="1"/>
        <v>2.5000000000000001E-2</v>
      </c>
      <c r="O16" s="1">
        <f t="shared" si="2"/>
        <v>6.2236535156250001</v>
      </c>
      <c r="P16" s="1">
        <f t="shared" si="3"/>
        <v>0</v>
      </c>
      <c r="Q16" s="1">
        <f t="shared" si="4"/>
        <v>2.5000000000000001E-2</v>
      </c>
      <c r="R16" s="1">
        <f t="shared" si="5"/>
        <v>2.4972472656250004</v>
      </c>
      <c r="S16" s="1">
        <f t="shared" si="6"/>
        <v>1.8297536060212168E-2</v>
      </c>
      <c r="T16" s="1">
        <f t="shared" si="7"/>
        <v>6.7024639397878331E-3</v>
      </c>
      <c r="U16" s="1">
        <f t="shared" si="8"/>
        <v>0.2680985575915133</v>
      </c>
      <c r="V16" s="1">
        <f t="shared" si="9"/>
        <v>0.2680985575915133</v>
      </c>
      <c r="W16" s="1">
        <f t="shared" si="10"/>
        <v>0.2680985575915133</v>
      </c>
      <c r="X16" s="1">
        <v>8.1796346928670535E-3</v>
      </c>
      <c r="Y16" s="1">
        <f t="shared" si="11"/>
        <v>14.652167193947566</v>
      </c>
      <c r="AB16" s="6">
        <v>34.86328125</v>
      </c>
      <c r="AC16" s="6">
        <v>199.90234375</v>
      </c>
    </row>
    <row r="17" spans="2:29" ht="12.75" customHeight="1" x14ac:dyDescent="0.2">
      <c r="B17" s="3" t="s">
        <v>57</v>
      </c>
      <c r="C17" s="4" t="s">
        <v>635</v>
      </c>
      <c r="D17" s="4">
        <v>8.7244212772930041E-4</v>
      </c>
      <c r="E17" s="5">
        <v>0.5</v>
      </c>
      <c r="F17" s="1">
        <v>0.05</v>
      </c>
      <c r="G17" s="5">
        <v>0.5</v>
      </c>
      <c r="H17" s="1">
        <v>0.05</v>
      </c>
      <c r="I17" s="1">
        <v>5.17578125</v>
      </c>
      <c r="J17" s="6">
        <v>36.03515625</v>
      </c>
      <c r="K17" s="6">
        <v>50</v>
      </c>
      <c r="L17" s="7" t="s">
        <v>0</v>
      </c>
      <c r="M17" s="1">
        <f t="shared" si="0"/>
        <v>2.5000000000000001E-2</v>
      </c>
      <c r="N17" s="1">
        <f t="shared" si="1"/>
        <v>2.5000000000000001E-2</v>
      </c>
      <c r="O17" s="1">
        <f t="shared" si="2"/>
        <v>6.2236535156250001</v>
      </c>
      <c r="P17" s="1">
        <f t="shared" si="3"/>
        <v>0</v>
      </c>
      <c r="Q17" s="1">
        <f t="shared" si="4"/>
        <v>2.5000000000000001E-2</v>
      </c>
      <c r="R17" s="1">
        <f t="shared" si="5"/>
        <v>2.4972472656250004</v>
      </c>
      <c r="S17" s="1">
        <f t="shared" si="6"/>
        <v>1.7969954190951404E-2</v>
      </c>
      <c r="T17" s="1">
        <f t="shared" si="7"/>
        <v>7.0300458090485993E-3</v>
      </c>
      <c r="U17" s="1">
        <f t="shared" si="8"/>
        <v>0.2812018323619439</v>
      </c>
      <c r="V17" s="1">
        <f t="shared" si="9"/>
        <v>0.2812018323619439</v>
      </c>
      <c r="W17" s="1">
        <f t="shared" si="10"/>
        <v>0.28120183236194396</v>
      </c>
      <c r="X17" s="1">
        <v>8.1796346928670535E-3</v>
      </c>
      <c r="Y17" s="1">
        <f t="shared" si="11"/>
        <v>15.648444585548267</v>
      </c>
      <c r="AB17" s="6">
        <v>34.9609375</v>
      </c>
      <c r="AC17" s="6">
        <v>199.90234375</v>
      </c>
    </row>
    <row r="18" spans="2:29" ht="12.75" customHeight="1" x14ac:dyDescent="0.2">
      <c r="B18" s="3" t="s">
        <v>59</v>
      </c>
      <c r="C18" s="4" t="s">
        <v>636</v>
      </c>
      <c r="D18" s="4">
        <v>9.2606481484835967E-4</v>
      </c>
      <c r="E18" s="5">
        <v>0.5</v>
      </c>
      <c r="F18" s="1">
        <v>0.05</v>
      </c>
      <c r="G18" s="5">
        <v>0.5</v>
      </c>
      <c r="H18" s="1">
        <v>0.05</v>
      </c>
      <c r="I18" s="1">
        <v>5.13671875</v>
      </c>
      <c r="J18" s="6">
        <v>36.03515625</v>
      </c>
      <c r="K18" s="6">
        <v>50</v>
      </c>
      <c r="L18" s="7" t="s">
        <v>0</v>
      </c>
      <c r="M18" s="1">
        <f t="shared" si="0"/>
        <v>2.5000000000000001E-2</v>
      </c>
      <c r="N18" s="1">
        <f t="shared" si="1"/>
        <v>2.5000000000000001E-2</v>
      </c>
      <c r="O18" s="1">
        <f t="shared" si="2"/>
        <v>6.2236535156250001</v>
      </c>
      <c r="P18" s="1">
        <f t="shared" si="3"/>
        <v>0</v>
      </c>
      <c r="Q18" s="1">
        <f t="shared" si="4"/>
        <v>2.5000000000000001E-2</v>
      </c>
      <c r="R18" s="1">
        <f t="shared" si="5"/>
        <v>2.4972472656250004</v>
      </c>
      <c r="S18" s="1">
        <f t="shared" si="6"/>
        <v>1.7707888695542788E-2</v>
      </c>
      <c r="T18" s="1">
        <f t="shared" si="7"/>
        <v>7.2921113044572116E-3</v>
      </c>
      <c r="U18" s="1">
        <f t="shared" si="8"/>
        <v>0.29168445217828853</v>
      </c>
      <c r="V18" s="1">
        <f t="shared" si="9"/>
        <v>0.29168445217828853</v>
      </c>
      <c r="W18" s="1">
        <f t="shared" si="10"/>
        <v>0.29168445217828842</v>
      </c>
      <c r="X18" s="1">
        <v>8.1796346928670535E-3</v>
      </c>
      <c r="Y18" s="1">
        <f t="shared" si="11"/>
        <v>16.472006188502174</v>
      </c>
      <c r="AB18" s="6">
        <v>34.86328125</v>
      </c>
      <c r="AC18" s="6">
        <v>199.90234375</v>
      </c>
    </row>
    <row r="19" spans="2:29" ht="12.75" customHeight="1" x14ac:dyDescent="0.2">
      <c r="B19" s="3" t="s">
        <v>61</v>
      </c>
      <c r="C19" s="4" t="s">
        <v>637</v>
      </c>
      <c r="D19" s="4">
        <v>9.8564814834389836E-4</v>
      </c>
      <c r="E19" s="5">
        <v>0.5</v>
      </c>
      <c r="F19" s="1">
        <v>0.05</v>
      </c>
      <c r="G19" s="5">
        <v>0.5</v>
      </c>
      <c r="H19" s="1">
        <v>0.05</v>
      </c>
      <c r="I19" s="1">
        <v>5.087890625</v>
      </c>
      <c r="J19" s="6">
        <v>36.03515625</v>
      </c>
      <c r="K19" s="6">
        <v>50</v>
      </c>
      <c r="L19" s="7" t="s">
        <v>0</v>
      </c>
      <c r="M19" s="1">
        <f t="shared" si="0"/>
        <v>2.5000000000000001E-2</v>
      </c>
      <c r="N19" s="1">
        <f t="shared" si="1"/>
        <v>2.5000000000000001E-2</v>
      </c>
      <c r="O19" s="1">
        <f t="shared" si="2"/>
        <v>6.2236535156250001</v>
      </c>
      <c r="P19" s="1">
        <f t="shared" si="3"/>
        <v>0</v>
      </c>
      <c r="Q19" s="1">
        <f t="shared" si="4"/>
        <v>2.5000000000000001E-2</v>
      </c>
      <c r="R19" s="1">
        <f t="shared" si="5"/>
        <v>2.4972472656250004</v>
      </c>
      <c r="S19" s="1">
        <f t="shared" si="6"/>
        <v>1.7380306826282024E-2</v>
      </c>
      <c r="T19" s="1">
        <f t="shared" si="7"/>
        <v>7.6196931737179769E-3</v>
      </c>
      <c r="U19" s="1">
        <f t="shared" si="8"/>
        <v>0.30478772694871908</v>
      </c>
      <c r="V19" s="1">
        <f t="shared" si="9"/>
        <v>0.30478772694871908</v>
      </c>
      <c r="W19" s="1">
        <f t="shared" si="10"/>
        <v>0.30478772694871908</v>
      </c>
      <c r="X19" s="1">
        <v>8.1796346928670535E-3</v>
      </c>
      <c r="Y19" s="1">
        <f t="shared" si="11"/>
        <v>17.536383563023609</v>
      </c>
      <c r="AB19" s="6">
        <v>34.9609375</v>
      </c>
      <c r="AC19" s="6">
        <v>199.90234375</v>
      </c>
    </row>
    <row r="20" spans="2:29" ht="12.75" customHeight="1" x14ac:dyDescent="0.2">
      <c r="B20" s="3" t="s">
        <v>63</v>
      </c>
      <c r="C20" s="4" t="s">
        <v>638</v>
      </c>
      <c r="D20" s="4">
        <v>1.045231481839437E-3</v>
      </c>
      <c r="E20" s="5">
        <v>0.5</v>
      </c>
      <c r="F20" s="1">
        <v>0.05</v>
      </c>
      <c r="G20" s="5">
        <v>0.5</v>
      </c>
      <c r="H20" s="1">
        <v>0.05</v>
      </c>
      <c r="I20" s="1">
        <v>5.048828125</v>
      </c>
      <c r="J20" s="6">
        <v>36.03515625</v>
      </c>
      <c r="K20" s="6">
        <v>50</v>
      </c>
      <c r="L20" s="7" t="s">
        <v>0</v>
      </c>
      <c r="M20" s="1">
        <f t="shared" si="0"/>
        <v>2.5000000000000001E-2</v>
      </c>
      <c r="N20" s="1">
        <f t="shared" si="1"/>
        <v>2.5000000000000001E-2</v>
      </c>
      <c r="O20" s="1">
        <f t="shared" si="2"/>
        <v>6.2236535156250001</v>
      </c>
      <c r="P20" s="1">
        <f t="shared" si="3"/>
        <v>0</v>
      </c>
      <c r="Q20" s="1">
        <f t="shared" si="4"/>
        <v>2.5000000000000001E-2</v>
      </c>
      <c r="R20" s="1">
        <f t="shared" si="5"/>
        <v>2.4972472656250004</v>
      </c>
      <c r="S20" s="1">
        <f t="shared" si="6"/>
        <v>1.7118241330873411E-2</v>
      </c>
      <c r="T20" s="1">
        <f t="shared" si="7"/>
        <v>7.8817586691265901E-3</v>
      </c>
      <c r="U20" s="1">
        <f t="shared" si="8"/>
        <v>0.3152703467650636</v>
      </c>
      <c r="V20" s="1">
        <f t="shared" si="9"/>
        <v>0.3152703467650636</v>
      </c>
      <c r="W20" s="1">
        <f t="shared" si="10"/>
        <v>0.3152703467650636</v>
      </c>
      <c r="X20" s="1">
        <v>8.1796346928670535E-3</v>
      </c>
      <c r="Y20" s="1">
        <f t="shared" si="11"/>
        <v>18.417215920216133</v>
      </c>
      <c r="AB20" s="6">
        <v>35.05859375</v>
      </c>
      <c r="AC20" s="6">
        <v>199.90234375</v>
      </c>
    </row>
    <row r="21" spans="2:29" ht="12.75" customHeight="1" x14ac:dyDescent="0.2">
      <c r="B21" s="3" t="s">
        <v>65</v>
      </c>
      <c r="C21" s="4" t="s">
        <v>639</v>
      </c>
      <c r="D21" s="4">
        <v>1.1048148080590181E-3</v>
      </c>
      <c r="E21" s="5">
        <v>0.5</v>
      </c>
      <c r="F21" s="1">
        <v>0.05</v>
      </c>
      <c r="G21" s="5">
        <v>0.5</v>
      </c>
      <c r="H21" s="1">
        <v>0.05</v>
      </c>
      <c r="I21" s="1">
        <v>5</v>
      </c>
      <c r="J21" s="6">
        <v>36.03515625</v>
      </c>
      <c r="K21" s="6">
        <v>50</v>
      </c>
      <c r="L21" s="7" t="s">
        <v>0</v>
      </c>
      <c r="M21" s="1">
        <f t="shared" si="0"/>
        <v>2.5000000000000001E-2</v>
      </c>
      <c r="N21" s="1">
        <f t="shared" si="1"/>
        <v>2.5000000000000001E-2</v>
      </c>
      <c r="O21" s="1">
        <f t="shared" si="2"/>
        <v>6.2236535156250001</v>
      </c>
      <c r="P21" s="1">
        <f t="shared" si="3"/>
        <v>0</v>
      </c>
      <c r="Q21" s="1">
        <f t="shared" si="4"/>
        <v>2.5000000000000001E-2</v>
      </c>
      <c r="R21" s="1">
        <f t="shared" si="5"/>
        <v>2.4972472656250004</v>
      </c>
      <c r="S21" s="1">
        <f t="shared" si="6"/>
        <v>1.6790659461612643E-2</v>
      </c>
      <c r="T21" s="1">
        <f t="shared" si="7"/>
        <v>8.2093405383873563E-3</v>
      </c>
      <c r="U21" s="1">
        <f t="shared" si="8"/>
        <v>0.32837362153549432</v>
      </c>
      <c r="V21" s="1">
        <f t="shared" si="9"/>
        <v>0.32837362153549432</v>
      </c>
      <c r="W21" s="1">
        <f t="shared" si="10"/>
        <v>0.32837362153549421</v>
      </c>
      <c r="X21" s="1">
        <v>8.1796346928670535E-3</v>
      </c>
      <c r="Y21" s="1">
        <f t="shared" si="11"/>
        <v>19.556922245146648</v>
      </c>
      <c r="AB21" s="6">
        <v>35.05859375</v>
      </c>
      <c r="AC21" s="6">
        <v>199.90234375</v>
      </c>
    </row>
    <row r="22" spans="2:29" ht="12.75" customHeight="1" x14ac:dyDescent="0.2">
      <c r="B22" s="3" t="s">
        <v>67</v>
      </c>
      <c r="C22" s="4" t="s">
        <v>640</v>
      </c>
      <c r="D22" s="4">
        <v>1.1584490712266415E-3</v>
      </c>
      <c r="E22" s="5">
        <v>0.5</v>
      </c>
      <c r="F22" s="1">
        <v>0.05</v>
      </c>
      <c r="G22" s="5">
        <v>0.5</v>
      </c>
      <c r="H22" s="1">
        <v>0.05</v>
      </c>
      <c r="I22" s="1">
        <v>4.9609375</v>
      </c>
      <c r="J22" s="6">
        <v>36.03515625</v>
      </c>
      <c r="K22" s="6">
        <v>50</v>
      </c>
      <c r="L22" s="7" t="s">
        <v>0</v>
      </c>
      <c r="M22" s="1">
        <f t="shared" si="0"/>
        <v>2.5000000000000001E-2</v>
      </c>
      <c r="N22" s="1">
        <f t="shared" si="1"/>
        <v>2.5000000000000001E-2</v>
      </c>
      <c r="O22" s="1">
        <f t="shared" si="2"/>
        <v>6.2236535156250001</v>
      </c>
      <c r="P22" s="1">
        <f t="shared" si="3"/>
        <v>0</v>
      </c>
      <c r="Q22" s="1">
        <f t="shared" si="4"/>
        <v>2.5000000000000001E-2</v>
      </c>
      <c r="R22" s="1">
        <f t="shared" si="5"/>
        <v>2.4972472656250004</v>
      </c>
      <c r="S22" s="1">
        <f t="shared" si="6"/>
        <v>1.6528593966204035E-2</v>
      </c>
      <c r="T22" s="1">
        <f t="shared" si="7"/>
        <v>8.4714060337959685E-3</v>
      </c>
      <c r="U22" s="1">
        <f t="shared" si="8"/>
        <v>0.33885624135183867</v>
      </c>
      <c r="V22" s="1">
        <f t="shared" si="9"/>
        <v>0.33885624135183867</v>
      </c>
      <c r="W22" s="1">
        <f t="shared" si="10"/>
        <v>0.33885624135183873</v>
      </c>
      <c r="X22" s="1">
        <v>8.1796346928670535E-3</v>
      </c>
      <c r="Y22" s="1">
        <f t="shared" si="11"/>
        <v>20.501213959559838</v>
      </c>
      <c r="AB22" s="6">
        <v>35.05859375</v>
      </c>
      <c r="AC22" s="6">
        <v>199.90234375</v>
      </c>
    </row>
    <row r="23" spans="2:29" ht="12.75" customHeight="1" x14ac:dyDescent="0.2">
      <c r="B23" s="3" t="s">
        <v>69</v>
      </c>
      <c r="C23" s="4" t="s">
        <v>641</v>
      </c>
      <c r="D23" s="4">
        <v>1.2180324047221802E-3</v>
      </c>
      <c r="E23" s="5">
        <v>0.5</v>
      </c>
      <c r="F23" s="1">
        <v>0.05</v>
      </c>
      <c r="G23" s="5">
        <v>0.5</v>
      </c>
      <c r="H23" s="1">
        <v>0.05</v>
      </c>
      <c r="I23" s="1">
        <v>4.931640625</v>
      </c>
      <c r="J23" s="6">
        <v>36.03515625</v>
      </c>
      <c r="K23" s="6">
        <v>50</v>
      </c>
      <c r="L23" s="7" t="s">
        <v>0</v>
      </c>
      <c r="M23" s="1">
        <f t="shared" si="0"/>
        <v>2.5000000000000001E-2</v>
      </c>
      <c r="N23" s="1">
        <f t="shared" si="1"/>
        <v>2.5000000000000001E-2</v>
      </c>
      <c r="O23" s="1">
        <f t="shared" si="2"/>
        <v>6.2236535156250001</v>
      </c>
      <c r="P23" s="1">
        <f t="shared" si="3"/>
        <v>0</v>
      </c>
      <c r="Q23" s="1">
        <f t="shared" si="4"/>
        <v>2.5000000000000001E-2</v>
      </c>
      <c r="R23" s="1">
        <f t="shared" si="5"/>
        <v>2.4972472656250004</v>
      </c>
      <c r="S23" s="1">
        <f t="shared" si="6"/>
        <v>1.6332044844647571E-2</v>
      </c>
      <c r="T23" s="1">
        <f t="shared" si="7"/>
        <v>8.6679551553524286E-3</v>
      </c>
      <c r="U23" s="1">
        <f t="shared" si="8"/>
        <v>0.34671820621409721</v>
      </c>
      <c r="V23" s="1">
        <f t="shared" si="9"/>
        <v>0.34671820621409721</v>
      </c>
      <c r="W23" s="1">
        <f t="shared" si="10"/>
        <v>0.3467182062140971</v>
      </c>
      <c r="X23" s="1">
        <v>8.1796346928670535E-3</v>
      </c>
      <c r="Y23" s="1">
        <f t="shared" si="11"/>
        <v>21.2293199971053</v>
      </c>
      <c r="AB23" s="6">
        <v>35.05859375</v>
      </c>
      <c r="AC23" s="6">
        <v>199.90234375</v>
      </c>
    </row>
    <row r="24" spans="2:29" ht="12.75" customHeight="1" x14ac:dyDescent="0.2">
      <c r="B24" s="3" t="s">
        <v>71</v>
      </c>
      <c r="C24" s="4" t="s">
        <v>642</v>
      </c>
      <c r="D24" s="4">
        <v>1.2770717585226521E-3</v>
      </c>
      <c r="E24" s="5">
        <v>0.5</v>
      </c>
      <c r="F24" s="1">
        <v>0.05</v>
      </c>
      <c r="G24" s="5">
        <v>0.5</v>
      </c>
      <c r="H24" s="1">
        <v>0.05</v>
      </c>
      <c r="I24" s="1">
        <v>4.892578125</v>
      </c>
      <c r="J24" s="6">
        <v>36.03515625</v>
      </c>
      <c r="K24" s="6">
        <v>50</v>
      </c>
      <c r="L24" s="7" t="s">
        <v>0</v>
      </c>
      <c r="M24" s="1">
        <f t="shared" si="0"/>
        <v>2.5000000000000001E-2</v>
      </c>
      <c r="N24" s="1">
        <f t="shared" si="1"/>
        <v>2.5000000000000001E-2</v>
      </c>
      <c r="O24" s="1">
        <f t="shared" si="2"/>
        <v>6.2236535156250001</v>
      </c>
      <c r="P24" s="1">
        <f t="shared" si="3"/>
        <v>0</v>
      </c>
      <c r="Q24" s="1">
        <f t="shared" si="4"/>
        <v>2.5000000000000001E-2</v>
      </c>
      <c r="R24" s="1">
        <f t="shared" si="5"/>
        <v>2.4972472656250004</v>
      </c>
      <c r="S24" s="1">
        <f t="shared" si="6"/>
        <v>1.6069979349238962E-2</v>
      </c>
      <c r="T24" s="1">
        <f t="shared" si="7"/>
        <v>8.9300206507610409E-3</v>
      </c>
      <c r="U24" s="1">
        <f t="shared" si="8"/>
        <v>0.35720082603044156</v>
      </c>
      <c r="V24" s="1">
        <f t="shared" si="9"/>
        <v>0.35720082603044156</v>
      </c>
      <c r="W24" s="1">
        <f t="shared" si="10"/>
        <v>0.35720082603044162</v>
      </c>
      <c r="X24" s="1">
        <v>8.1796346928670535E-3</v>
      </c>
      <c r="Y24" s="1">
        <f t="shared" si="11"/>
        <v>22.227833544002518</v>
      </c>
      <c r="AB24" s="6">
        <v>35.05859375</v>
      </c>
      <c r="AC24" s="6">
        <v>199.90234375</v>
      </c>
    </row>
    <row r="25" spans="2:29" ht="12.75" customHeight="1" x14ac:dyDescent="0.2">
      <c r="B25" s="3" t="s">
        <v>73</v>
      </c>
      <c r="C25" s="4" t="s">
        <v>643</v>
      </c>
      <c r="D25" s="4">
        <v>1.3357523130252957E-3</v>
      </c>
      <c r="E25" s="5">
        <v>0.5</v>
      </c>
      <c r="F25" s="1">
        <v>0.05</v>
      </c>
      <c r="G25" s="5">
        <v>0.5</v>
      </c>
      <c r="H25" s="1">
        <v>0.05</v>
      </c>
      <c r="I25" s="1">
        <v>4.853515625</v>
      </c>
      <c r="J25" s="6">
        <v>36.1328125</v>
      </c>
      <c r="K25" s="6">
        <v>50</v>
      </c>
      <c r="L25" s="7" t="s">
        <v>0</v>
      </c>
      <c r="M25" s="1">
        <f t="shared" si="0"/>
        <v>2.5000000000000001E-2</v>
      </c>
      <c r="N25" s="1">
        <f t="shared" si="1"/>
        <v>2.5000000000000001E-2</v>
      </c>
      <c r="O25" s="1">
        <f t="shared" si="2"/>
        <v>6.2324132812500013</v>
      </c>
      <c r="P25" s="1">
        <f t="shared" si="3"/>
        <v>0</v>
      </c>
      <c r="Q25" s="1">
        <f t="shared" si="4"/>
        <v>2.5000000000000001E-2</v>
      </c>
      <c r="R25" s="1">
        <f t="shared" si="5"/>
        <v>2.5021007812500007</v>
      </c>
      <c r="S25" s="1">
        <f t="shared" si="6"/>
        <v>1.5758832830694472E-2</v>
      </c>
      <c r="T25" s="1">
        <f t="shared" si="7"/>
        <v>9.2411671693055277E-3</v>
      </c>
      <c r="U25" s="1">
        <f t="shared" si="8"/>
        <v>0.36964668677222118</v>
      </c>
      <c r="V25" s="1">
        <f t="shared" si="9"/>
        <v>0.36964668677222118</v>
      </c>
      <c r="W25" s="1">
        <f t="shared" si="10"/>
        <v>0.36964668677222107</v>
      </c>
      <c r="X25" s="1">
        <v>8.1796346928670535E-3</v>
      </c>
      <c r="Y25" s="1">
        <f t="shared" si="11"/>
        <v>23.456476170762912</v>
      </c>
      <c r="AB25" s="6">
        <v>35.05859375</v>
      </c>
      <c r="AC25" s="6">
        <v>199.90234375</v>
      </c>
    </row>
    <row r="26" spans="2:29" ht="12.75" customHeight="1" x14ac:dyDescent="0.2">
      <c r="B26" s="3" t="s">
        <v>75</v>
      </c>
      <c r="C26" s="4" t="s">
        <v>644</v>
      </c>
      <c r="D26" s="4">
        <v>1.3944328675279394E-3</v>
      </c>
      <c r="E26" s="5">
        <v>0.5</v>
      </c>
      <c r="F26" s="1">
        <v>0.05</v>
      </c>
      <c r="G26" s="5">
        <v>0.5</v>
      </c>
      <c r="H26" s="1">
        <v>0.05</v>
      </c>
      <c r="I26" s="1">
        <v>4.814453125</v>
      </c>
      <c r="J26" s="6">
        <v>36.1328125</v>
      </c>
      <c r="K26" s="6">
        <v>50</v>
      </c>
      <c r="L26" s="7" t="s">
        <v>0</v>
      </c>
      <c r="M26" s="1">
        <f t="shared" si="0"/>
        <v>2.5000000000000001E-2</v>
      </c>
      <c r="N26" s="1">
        <f t="shared" si="1"/>
        <v>2.5000000000000001E-2</v>
      </c>
      <c r="O26" s="1">
        <f t="shared" si="2"/>
        <v>6.2324132812500013</v>
      </c>
      <c r="P26" s="1">
        <f t="shared" si="3"/>
        <v>0</v>
      </c>
      <c r="Q26" s="1">
        <f t="shared" si="4"/>
        <v>2.5000000000000001E-2</v>
      </c>
      <c r="R26" s="1">
        <f t="shared" si="5"/>
        <v>2.5021007812500007</v>
      </c>
      <c r="S26" s="1">
        <f t="shared" si="6"/>
        <v>1.5497041760911446E-2</v>
      </c>
      <c r="T26" s="1">
        <f t="shared" si="7"/>
        <v>9.5029582390885551E-3</v>
      </c>
      <c r="U26" s="1">
        <f t="shared" si="8"/>
        <v>0.38011832956354219</v>
      </c>
      <c r="V26" s="1">
        <f t="shared" si="9"/>
        <v>0.38011832956354219</v>
      </c>
      <c r="W26" s="1">
        <f t="shared" si="10"/>
        <v>0.38011832956354219</v>
      </c>
      <c r="X26" s="1">
        <v>8.1796346928670535E-3</v>
      </c>
      <c r="Y26" s="1">
        <f t="shared" si="11"/>
        <v>24.52844455270964</v>
      </c>
      <c r="AB26" s="6">
        <v>35.15625</v>
      </c>
      <c r="AC26" s="6">
        <v>199.90234375</v>
      </c>
    </row>
    <row r="27" spans="2:29" ht="12.75" customHeight="1" x14ac:dyDescent="0.2">
      <c r="B27" s="3" t="s">
        <v>77</v>
      </c>
      <c r="C27" s="4" t="s">
        <v>645</v>
      </c>
      <c r="D27" s="4">
        <v>1.4473379633272998E-3</v>
      </c>
      <c r="E27" s="5">
        <v>0.5</v>
      </c>
      <c r="F27" s="1">
        <v>0.05</v>
      </c>
      <c r="G27" s="5">
        <v>0.5</v>
      </c>
      <c r="H27" s="1">
        <v>0.05</v>
      </c>
      <c r="I27" s="1">
        <v>4.78515625</v>
      </c>
      <c r="J27" s="6">
        <v>36.1328125</v>
      </c>
      <c r="K27" s="6">
        <v>50</v>
      </c>
      <c r="L27" s="7" t="s">
        <v>0</v>
      </c>
      <c r="M27" s="1">
        <f t="shared" si="0"/>
        <v>2.5000000000000001E-2</v>
      </c>
      <c r="N27" s="1">
        <f t="shared" si="1"/>
        <v>2.5000000000000001E-2</v>
      </c>
      <c r="O27" s="1">
        <f t="shared" si="2"/>
        <v>6.2324132812500013</v>
      </c>
      <c r="P27" s="1">
        <f t="shared" si="3"/>
        <v>0</v>
      </c>
      <c r="Q27" s="1">
        <f t="shared" si="4"/>
        <v>2.5000000000000001E-2</v>
      </c>
      <c r="R27" s="1">
        <f t="shared" si="5"/>
        <v>2.5021007812500007</v>
      </c>
      <c r="S27" s="1">
        <f t="shared" si="6"/>
        <v>1.5300698458574175E-2</v>
      </c>
      <c r="T27" s="1">
        <f t="shared" si="7"/>
        <v>9.6993015414258265E-3</v>
      </c>
      <c r="U27" s="1">
        <f t="shared" si="8"/>
        <v>0.38797206165703302</v>
      </c>
      <c r="V27" s="1">
        <f t="shared" si="9"/>
        <v>0.38797206165703302</v>
      </c>
      <c r="W27" s="1">
        <f t="shared" si="10"/>
        <v>0.38797206165703302</v>
      </c>
      <c r="X27" s="1">
        <v>8.1796346928670535E-3</v>
      </c>
      <c r="Y27" s="1">
        <f t="shared" si="11"/>
        <v>25.35649354226846</v>
      </c>
      <c r="AB27" s="6">
        <v>35.15625</v>
      </c>
      <c r="AC27" s="6">
        <v>199.90234375</v>
      </c>
    </row>
    <row r="28" spans="2:29" ht="12.75" customHeight="1" x14ac:dyDescent="0.2">
      <c r="B28" s="3" t="s">
        <v>79</v>
      </c>
      <c r="C28" s="4" t="s">
        <v>646</v>
      </c>
      <c r="D28" s="4">
        <v>1.5060185178299434E-3</v>
      </c>
      <c r="E28" s="5">
        <v>0.5</v>
      </c>
      <c r="F28" s="1">
        <v>0.05</v>
      </c>
      <c r="G28" s="5">
        <v>0.5</v>
      </c>
      <c r="H28" s="1">
        <v>0.05</v>
      </c>
      <c r="I28" s="1">
        <v>4.755859375</v>
      </c>
      <c r="J28" s="6">
        <v>36.1328125</v>
      </c>
      <c r="K28" s="6">
        <v>50</v>
      </c>
      <c r="L28" s="7" t="s">
        <v>0</v>
      </c>
      <c r="M28" s="1">
        <f t="shared" si="0"/>
        <v>2.5000000000000001E-2</v>
      </c>
      <c r="N28" s="1">
        <f t="shared" si="1"/>
        <v>2.5000000000000001E-2</v>
      </c>
      <c r="O28" s="1">
        <f t="shared" si="2"/>
        <v>6.2324132812500013</v>
      </c>
      <c r="P28" s="1">
        <f t="shared" si="3"/>
        <v>0</v>
      </c>
      <c r="Q28" s="1">
        <f t="shared" si="4"/>
        <v>2.5000000000000001E-2</v>
      </c>
      <c r="R28" s="1">
        <f t="shared" si="5"/>
        <v>2.5021007812500007</v>
      </c>
      <c r="S28" s="1">
        <f t="shared" si="6"/>
        <v>1.5104355156236905E-2</v>
      </c>
      <c r="T28" s="1">
        <f t="shared" si="7"/>
        <v>9.8956448437630962E-3</v>
      </c>
      <c r="U28" s="1">
        <f t="shared" si="8"/>
        <v>0.39582579375052385</v>
      </c>
      <c r="V28" s="1">
        <f t="shared" si="9"/>
        <v>0.39582579375052385</v>
      </c>
      <c r="W28" s="1">
        <f t="shared" si="10"/>
        <v>0.39582579375052385</v>
      </c>
      <c r="X28" s="1">
        <v>8.1796346928670535E-3</v>
      </c>
      <c r="Y28" s="1">
        <f t="shared" si="11"/>
        <v>26.206070345682985</v>
      </c>
      <c r="AB28" s="6">
        <v>35.15625</v>
      </c>
      <c r="AC28" s="6">
        <v>199.90234375</v>
      </c>
    </row>
    <row r="29" spans="2:29" ht="12.75" customHeight="1" x14ac:dyDescent="0.2">
      <c r="B29" s="3" t="s">
        <v>81</v>
      </c>
      <c r="C29" s="4" t="s">
        <v>647</v>
      </c>
      <c r="D29" s="4">
        <v>1.5652314759790897E-3</v>
      </c>
      <c r="E29" s="5">
        <v>0.5</v>
      </c>
      <c r="F29" s="1">
        <v>0.05</v>
      </c>
      <c r="G29" s="5">
        <v>0.5</v>
      </c>
      <c r="H29" s="1">
        <v>0.05</v>
      </c>
      <c r="I29" s="1">
        <v>4.716796875</v>
      </c>
      <c r="J29" s="6">
        <v>36.1328125</v>
      </c>
      <c r="K29" s="6">
        <v>50</v>
      </c>
      <c r="L29" s="7" t="s">
        <v>0</v>
      </c>
      <c r="M29" s="1">
        <f t="shared" si="0"/>
        <v>2.5000000000000001E-2</v>
      </c>
      <c r="N29" s="1">
        <f t="shared" si="1"/>
        <v>2.5000000000000001E-2</v>
      </c>
      <c r="O29" s="1">
        <f t="shared" si="2"/>
        <v>6.2324132812500013</v>
      </c>
      <c r="P29" s="1">
        <f t="shared" si="3"/>
        <v>0</v>
      </c>
      <c r="Q29" s="1">
        <f t="shared" si="4"/>
        <v>2.5000000000000001E-2</v>
      </c>
      <c r="R29" s="1">
        <f t="shared" si="5"/>
        <v>2.5021007812500007</v>
      </c>
      <c r="S29" s="1">
        <f t="shared" si="6"/>
        <v>1.4842564086453878E-2</v>
      </c>
      <c r="T29" s="1">
        <f t="shared" si="7"/>
        <v>1.0157435913546124E-2</v>
      </c>
      <c r="U29" s="1">
        <f t="shared" si="8"/>
        <v>0.40629743654184491</v>
      </c>
      <c r="V29" s="1">
        <f t="shared" si="9"/>
        <v>0.40629743654184491</v>
      </c>
      <c r="W29" s="1">
        <f t="shared" si="10"/>
        <v>0.40629743654184491</v>
      </c>
      <c r="X29" s="1">
        <v>8.1796346928670535E-3</v>
      </c>
      <c r="Y29" s="1">
        <f t="shared" si="11"/>
        <v>27.373803756229275</v>
      </c>
      <c r="AB29" s="6">
        <v>35.15625</v>
      </c>
      <c r="AC29" s="6">
        <v>199.90234375</v>
      </c>
    </row>
    <row r="30" spans="2:29" ht="12.75" customHeight="1" x14ac:dyDescent="0.2">
      <c r="B30" s="3" t="s">
        <v>83</v>
      </c>
      <c r="C30" s="4" t="s">
        <v>648</v>
      </c>
      <c r="D30" s="4">
        <v>1.6248148094746284E-3</v>
      </c>
      <c r="E30" s="5">
        <v>0.5</v>
      </c>
      <c r="F30" s="1">
        <v>0.05</v>
      </c>
      <c r="G30" s="5">
        <v>0.5</v>
      </c>
      <c r="H30" s="1">
        <v>0.05</v>
      </c>
      <c r="I30" s="1">
        <v>4.6875</v>
      </c>
      <c r="J30" s="6">
        <v>36.1328125</v>
      </c>
      <c r="K30" s="6">
        <v>50</v>
      </c>
      <c r="L30" s="7" t="s">
        <v>0</v>
      </c>
      <c r="M30" s="1">
        <f t="shared" si="0"/>
        <v>2.5000000000000001E-2</v>
      </c>
      <c r="N30" s="1">
        <f t="shared" si="1"/>
        <v>2.5000000000000001E-2</v>
      </c>
      <c r="O30" s="1">
        <f t="shared" si="2"/>
        <v>6.2324132812500013</v>
      </c>
      <c r="P30" s="1">
        <f t="shared" si="3"/>
        <v>0</v>
      </c>
      <c r="Q30" s="1">
        <f t="shared" si="4"/>
        <v>2.5000000000000001E-2</v>
      </c>
      <c r="R30" s="1">
        <f t="shared" si="5"/>
        <v>2.5021007812500007</v>
      </c>
      <c r="S30" s="1">
        <f t="shared" si="6"/>
        <v>1.4646220784116606E-2</v>
      </c>
      <c r="T30" s="1">
        <f t="shared" si="7"/>
        <v>1.0353779215883395E-2</v>
      </c>
      <c r="U30" s="1">
        <f t="shared" si="8"/>
        <v>0.4141511686353358</v>
      </c>
      <c r="V30" s="1">
        <f t="shared" si="9"/>
        <v>0.4141511686353358</v>
      </c>
      <c r="W30" s="1">
        <f t="shared" si="10"/>
        <v>0.4141511686353358</v>
      </c>
      <c r="X30" s="1">
        <v>8.1796346928670535E-3</v>
      </c>
      <c r="Y30" s="1">
        <f t="shared" si="11"/>
        <v>28.276998874991047</v>
      </c>
      <c r="AB30" s="6">
        <v>35.05859375</v>
      </c>
      <c r="AC30" s="6">
        <v>199.90234375</v>
      </c>
    </row>
    <row r="31" spans="2:29" ht="12.75" customHeight="1" x14ac:dyDescent="0.2">
      <c r="B31" s="3" t="s">
        <v>85</v>
      </c>
      <c r="C31" s="4" t="s">
        <v>649</v>
      </c>
      <c r="D31" s="4">
        <v>1.6838657393236645E-3</v>
      </c>
      <c r="E31" s="5">
        <v>0.5</v>
      </c>
      <c r="F31" s="1">
        <v>0.05</v>
      </c>
      <c r="G31" s="5">
        <v>0.5</v>
      </c>
      <c r="H31" s="1">
        <v>0.05</v>
      </c>
      <c r="I31" s="1">
        <v>4.658203125</v>
      </c>
      <c r="J31" s="6">
        <v>36.1328125</v>
      </c>
      <c r="K31" s="6">
        <v>50</v>
      </c>
      <c r="L31" s="7" t="s">
        <v>0</v>
      </c>
      <c r="M31" s="1">
        <f t="shared" si="0"/>
        <v>2.5000000000000001E-2</v>
      </c>
      <c r="N31" s="1">
        <f t="shared" si="1"/>
        <v>2.5000000000000001E-2</v>
      </c>
      <c r="O31" s="1">
        <f t="shared" si="2"/>
        <v>6.2324132812500013</v>
      </c>
      <c r="P31" s="1">
        <f t="shared" si="3"/>
        <v>0</v>
      </c>
      <c r="Q31" s="1">
        <f t="shared" si="4"/>
        <v>2.5000000000000001E-2</v>
      </c>
      <c r="R31" s="1">
        <f t="shared" si="5"/>
        <v>2.5021007812500007</v>
      </c>
      <c r="S31" s="1">
        <f t="shared" si="6"/>
        <v>1.4449877481779335E-2</v>
      </c>
      <c r="T31" s="1">
        <f t="shared" si="7"/>
        <v>1.0550122518220666E-2</v>
      </c>
      <c r="U31" s="1">
        <f t="shared" si="8"/>
        <v>0.42200490072882663</v>
      </c>
      <c r="V31" s="1">
        <f t="shared" si="9"/>
        <v>0.42200490072882663</v>
      </c>
      <c r="W31" s="1">
        <f t="shared" si="10"/>
        <v>0.42200490072882663</v>
      </c>
      <c r="X31" s="1">
        <v>8.1796346928670535E-3</v>
      </c>
      <c r="Y31" s="1">
        <f t="shared" si="11"/>
        <v>29.204739020172067</v>
      </c>
      <c r="AB31" s="6">
        <v>35.15625</v>
      </c>
      <c r="AC31" s="6">
        <v>199.90234375</v>
      </c>
    </row>
    <row r="32" spans="2:29" ht="12.75" customHeight="1" x14ac:dyDescent="0.2">
      <c r="B32" s="3" t="s">
        <v>87</v>
      </c>
      <c r="C32" s="4" t="s">
        <v>650</v>
      </c>
      <c r="D32" s="4">
        <v>1.7373032387695275E-3</v>
      </c>
      <c r="E32" s="5">
        <v>0.5</v>
      </c>
      <c r="F32" s="1">
        <v>0.05</v>
      </c>
      <c r="G32" s="5">
        <v>0.5</v>
      </c>
      <c r="H32" s="1">
        <v>0.05</v>
      </c>
      <c r="I32" s="1">
        <v>4.62890625</v>
      </c>
      <c r="J32" s="6">
        <v>36.1328125</v>
      </c>
      <c r="K32" s="6">
        <v>50</v>
      </c>
      <c r="L32" s="7" t="s">
        <v>0</v>
      </c>
      <c r="M32" s="1">
        <f t="shared" si="0"/>
        <v>2.5000000000000001E-2</v>
      </c>
      <c r="N32" s="1">
        <f t="shared" si="1"/>
        <v>2.5000000000000001E-2</v>
      </c>
      <c r="O32" s="1">
        <f t="shared" si="2"/>
        <v>6.2324132812500013</v>
      </c>
      <c r="P32" s="1">
        <f t="shared" si="3"/>
        <v>0</v>
      </c>
      <c r="Q32" s="1">
        <f t="shared" si="4"/>
        <v>2.5000000000000001E-2</v>
      </c>
      <c r="R32" s="1">
        <f t="shared" si="5"/>
        <v>2.5021007812500007</v>
      </c>
      <c r="S32" s="1">
        <f t="shared" si="6"/>
        <v>1.4253534179442065E-2</v>
      </c>
      <c r="T32" s="1">
        <f t="shared" si="7"/>
        <v>1.0746465820557936E-2</v>
      </c>
      <c r="U32" s="1">
        <f t="shared" si="8"/>
        <v>0.4298586328223174</v>
      </c>
      <c r="V32" s="1">
        <f t="shared" si="9"/>
        <v>0.4298586328223174</v>
      </c>
      <c r="W32" s="1">
        <f t="shared" si="10"/>
        <v>0.4298586328223174</v>
      </c>
      <c r="X32" s="1">
        <v>8.1796346928670535E-3</v>
      </c>
      <c r="Y32" s="1">
        <f t="shared" si="11"/>
        <v>30.158038519478517</v>
      </c>
      <c r="AB32" s="6">
        <v>35.05859375</v>
      </c>
      <c r="AC32" s="6">
        <v>199.90234375</v>
      </c>
    </row>
    <row r="33" spans="2:29" ht="12.75" customHeight="1" x14ac:dyDescent="0.2">
      <c r="B33" s="3" t="s">
        <v>89</v>
      </c>
      <c r="C33" s="4" t="s">
        <v>651</v>
      </c>
      <c r="D33" s="4">
        <v>1.7968865722650662E-3</v>
      </c>
      <c r="E33" s="5">
        <v>0.5</v>
      </c>
      <c r="F33" s="1">
        <v>0.05</v>
      </c>
      <c r="G33" s="5">
        <v>0.5</v>
      </c>
      <c r="H33" s="1">
        <v>0.05</v>
      </c>
      <c r="I33" s="1">
        <v>4.599609375</v>
      </c>
      <c r="J33" s="6">
        <v>36.1328125</v>
      </c>
      <c r="K33" s="6">
        <v>50</v>
      </c>
      <c r="L33" s="7" t="s">
        <v>0</v>
      </c>
      <c r="M33" s="1">
        <f t="shared" si="0"/>
        <v>2.5000000000000001E-2</v>
      </c>
      <c r="N33" s="1">
        <f t="shared" si="1"/>
        <v>2.5000000000000001E-2</v>
      </c>
      <c r="O33" s="1">
        <f t="shared" si="2"/>
        <v>6.2324132812500013</v>
      </c>
      <c r="P33" s="1">
        <f t="shared" si="3"/>
        <v>0</v>
      </c>
      <c r="Q33" s="1">
        <f t="shared" si="4"/>
        <v>2.5000000000000001E-2</v>
      </c>
      <c r="R33" s="1">
        <f t="shared" si="5"/>
        <v>2.5021007812500007</v>
      </c>
      <c r="S33" s="1">
        <f t="shared" si="6"/>
        <v>1.4057190877104794E-2</v>
      </c>
      <c r="T33" s="1">
        <f t="shared" si="7"/>
        <v>1.0942809122895207E-2</v>
      </c>
      <c r="U33" s="1">
        <f t="shared" si="8"/>
        <v>0.43771236491580828</v>
      </c>
      <c r="V33" s="1">
        <f t="shared" si="9"/>
        <v>0.43771236491580828</v>
      </c>
      <c r="W33" s="1">
        <f t="shared" si="10"/>
        <v>0.43771236491580828</v>
      </c>
      <c r="X33" s="1">
        <v>8.1796346928670535E-3</v>
      </c>
      <c r="Y33" s="1">
        <f t="shared" si="11"/>
        <v>31.137968370957989</v>
      </c>
      <c r="AB33" s="6">
        <v>35.05859375</v>
      </c>
      <c r="AC33" s="6">
        <v>199.90234375</v>
      </c>
    </row>
    <row r="34" spans="2:29" ht="12.75" customHeight="1" x14ac:dyDescent="0.2">
      <c r="B34" s="3" t="s">
        <v>91</v>
      </c>
      <c r="C34" s="4" t="s">
        <v>652</v>
      </c>
      <c r="D34" s="4">
        <v>1.8564699057606049E-3</v>
      </c>
      <c r="E34" s="5">
        <v>0.5</v>
      </c>
      <c r="F34" s="1">
        <v>0.05</v>
      </c>
      <c r="G34" s="5">
        <v>0.5</v>
      </c>
      <c r="H34" s="1">
        <v>0.05</v>
      </c>
      <c r="I34" s="1">
        <v>4.5703125</v>
      </c>
      <c r="J34" s="6">
        <v>36.23046875</v>
      </c>
      <c r="K34" s="6">
        <v>50</v>
      </c>
      <c r="L34" s="7" t="s">
        <v>0</v>
      </c>
      <c r="M34" s="1">
        <f t="shared" ref="M34:M65" si="12">IF(ISNUMBER(E34),IF(E34+G34=0,0,(E34/(E34+G34))*F34),"")</f>
        <v>2.5000000000000001E-2</v>
      </c>
      <c r="N34" s="1">
        <f t="shared" ref="N34:N65" si="13">IF(ISNUMBER(G34),IF(E34+G34=0,0,(G34/(E34+G34))*H34),"")</f>
        <v>2.5000000000000001E-2</v>
      </c>
      <c r="O34" s="1">
        <f t="shared" ref="O34:O65" si="14">IF(ISNUMBER(J34),0.195*(1+0.0184*(J34-21))*M34*1000,"")</f>
        <v>6.2411730468750006</v>
      </c>
      <c r="P34" s="1">
        <f t="shared" ref="P34:P65" si="15">IF(ISNUMBER(M34),IF(M34&gt;=N34,M34-N34,0),"")</f>
        <v>0</v>
      </c>
      <c r="Q34" s="1">
        <f t="shared" ref="Q34:Q65" si="16">IF(ISNUMBER(M34),IF(M34&gt;=N34,N34,M34),"")</f>
        <v>2.5000000000000001E-2</v>
      </c>
      <c r="R34" s="1">
        <f t="shared" ref="R34:R65" si="17">IF(ISNUMBER(M34),((0.195*(1+(0.0184*(J34-21)))*P34)+(0.07*(1+(0.0284*(J34-21)))*Q34))*1000,"")</f>
        <v>2.5069542968750009</v>
      </c>
      <c r="S34" s="1">
        <f t="shared" ref="S34:S65" si="18">IF(ISNUMBER(M34),IF(O34-R34=0,0,((P34-M34)*(O34-I34)/(O34-R34))+M34),"")</f>
        <v>1.3813854659190756E-2</v>
      </c>
      <c r="T34" s="1">
        <f t="shared" ref="T34:T65" si="19">IF(ISNUMBER(R34),IF(O34-R34=0,0,Q34*(O34-I34)/(O34-R34)),"")</f>
        <v>1.1186145340809245E-2</v>
      </c>
      <c r="U34" s="1">
        <f t="shared" ref="U34:U65" si="20">IF(ISNUMBER(M34),IF(M34=0,0,((M34-S34)/M34)),"")</f>
        <v>0.44744581363236979</v>
      </c>
      <c r="V34" s="1">
        <f t="shared" ref="V34:V65" si="21">IF(ISNUMBER(U34),IF(U34&lt;1,U34,1),"")</f>
        <v>0.44744581363236979</v>
      </c>
      <c r="W34" s="1">
        <f t="shared" ref="W34:W65" si="22">IF(ISNUMBER(Q34),IF(Q34=0,0,T34/Q34),"")</f>
        <v>0.44744581363236979</v>
      </c>
      <c r="X34" s="1">
        <v>8.1796346928670535E-3</v>
      </c>
      <c r="Y34" s="1">
        <f t="shared" ref="Y34:Y65" si="23">IF(ISNUMBER(M34),IF(M34*S34=0,0,(M34-S34)/(M34*S34)),"")</f>
        <v>32.391090298222529</v>
      </c>
      <c r="AB34" s="6">
        <v>35.05859375</v>
      </c>
      <c r="AC34" s="6">
        <v>199.90234375</v>
      </c>
    </row>
    <row r="35" spans="2:29" ht="12.75" customHeight="1" x14ac:dyDescent="0.2">
      <c r="B35" s="3" t="s">
        <v>93</v>
      </c>
      <c r="C35" s="4" t="s">
        <v>653</v>
      </c>
      <c r="D35" s="4">
        <v>1.9097337935818359E-3</v>
      </c>
      <c r="E35" s="5">
        <v>0.5</v>
      </c>
      <c r="F35" s="1">
        <v>0.05</v>
      </c>
      <c r="G35" s="5">
        <v>0.5</v>
      </c>
      <c r="H35" s="1">
        <v>0.05</v>
      </c>
      <c r="I35" s="1">
        <v>4.55078125</v>
      </c>
      <c r="J35" s="6">
        <v>36.1328125</v>
      </c>
      <c r="K35" s="6">
        <v>50</v>
      </c>
      <c r="L35" s="7" t="s">
        <v>0</v>
      </c>
      <c r="M35" s="1">
        <f t="shared" si="12"/>
        <v>2.5000000000000001E-2</v>
      </c>
      <c r="N35" s="1">
        <f t="shared" si="13"/>
        <v>2.5000000000000001E-2</v>
      </c>
      <c r="O35" s="1">
        <f t="shared" si="14"/>
        <v>6.2324132812500013</v>
      </c>
      <c r="P35" s="1">
        <f t="shared" si="15"/>
        <v>0</v>
      </c>
      <c r="Q35" s="1">
        <f t="shared" si="16"/>
        <v>2.5000000000000001E-2</v>
      </c>
      <c r="R35" s="1">
        <f t="shared" si="17"/>
        <v>2.5021007812500007</v>
      </c>
      <c r="S35" s="1">
        <f t="shared" si="18"/>
        <v>1.3729952039876011E-2</v>
      </c>
      <c r="T35" s="1">
        <f t="shared" si="19"/>
        <v>1.1270047960123991E-2</v>
      </c>
      <c r="U35" s="1">
        <f t="shared" si="20"/>
        <v>0.45080191840495959</v>
      </c>
      <c r="V35" s="1">
        <f t="shared" si="21"/>
        <v>0.45080191840495959</v>
      </c>
      <c r="W35" s="1">
        <f t="shared" si="22"/>
        <v>0.45080191840495959</v>
      </c>
      <c r="X35" s="1">
        <v>8.1796346928670535E-3</v>
      </c>
      <c r="Y35" s="1">
        <f t="shared" si="23"/>
        <v>32.833466358490689</v>
      </c>
      <c r="AB35" s="6">
        <v>35.05859375</v>
      </c>
      <c r="AC35" s="6">
        <v>199.90234375</v>
      </c>
    </row>
    <row r="36" spans="2:29" ht="12.75" customHeight="1" x14ac:dyDescent="0.2">
      <c r="B36" s="3" t="s">
        <v>95</v>
      </c>
      <c r="C36" s="4" t="s">
        <v>654</v>
      </c>
      <c r="D36" s="4">
        <v>1.9684143480844796E-3</v>
      </c>
      <c r="E36" s="5">
        <v>0.5</v>
      </c>
      <c r="F36" s="1">
        <v>0.05</v>
      </c>
      <c r="G36" s="5">
        <v>0.5</v>
      </c>
      <c r="H36" s="1">
        <v>0.05</v>
      </c>
      <c r="I36" s="1">
        <v>4.521484375</v>
      </c>
      <c r="J36" s="6">
        <v>36.23046875</v>
      </c>
      <c r="K36" s="6">
        <v>50</v>
      </c>
      <c r="L36" s="7" t="s">
        <v>0</v>
      </c>
      <c r="M36" s="1">
        <f t="shared" si="12"/>
        <v>2.5000000000000001E-2</v>
      </c>
      <c r="N36" s="1">
        <f t="shared" si="13"/>
        <v>2.5000000000000001E-2</v>
      </c>
      <c r="O36" s="1">
        <f t="shared" si="14"/>
        <v>6.2411730468750006</v>
      </c>
      <c r="P36" s="1">
        <f t="shared" si="15"/>
        <v>0</v>
      </c>
      <c r="Q36" s="1">
        <f t="shared" si="16"/>
        <v>2.5000000000000001E-2</v>
      </c>
      <c r="R36" s="1">
        <f t="shared" si="17"/>
        <v>2.5069542968750009</v>
      </c>
      <c r="S36" s="1">
        <f t="shared" si="18"/>
        <v>1.3486958136323692E-2</v>
      </c>
      <c r="T36" s="1">
        <f t="shared" si="19"/>
        <v>1.1513041863676309E-2</v>
      </c>
      <c r="U36" s="1">
        <f t="shared" si="20"/>
        <v>0.46052167454705234</v>
      </c>
      <c r="V36" s="1">
        <f t="shared" si="21"/>
        <v>0.46052167454705234</v>
      </c>
      <c r="W36" s="1">
        <f t="shared" si="22"/>
        <v>0.46052167454705234</v>
      </c>
      <c r="X36" s="1">
        <v>8.1796346928670535E-3</v>
      </c>
      <c r="Y36" s="1">
        <f t="shared" si="23"/>
        <v>34.145703567267276</v>
      </c>
      <c r="AB36" s="6">
        <v>35.05859375</v>
      </c>
      <c r="AC36" s="6">
        <v>199.90234375</v>
      </c>
    </row>
    <row r="37" spans="2:29" ht="12.75" customHeight="1" x14ac:dyDescent="0.2">
      <c r="B37" s="3" t="s">
        <v>97</v>
      </c>
      <c r="C37" s="4" t="s">
        <v>655</v>
      </c>
      <c r="D37" s="4">
        <v>2.0270949025871232E-3</v>
      </c>
      <c r="E37" s="5">
        <v>0.5</v>
      </c>
      <c r="F37" s="1">
        <v>0.05</v>
      </c>
      <c r="G37" s="5">
        <v>0.5</v>
      </c>
      <c r="H37" s="1">
        <v>0.05</v>
      </c>
      <c r="I37" s="1">
        <v>4.4921875</v>
      </c>
      <c r="J37" s="6">
        <v>36.23046875</v>
      </c>
      <c r="K37" s="6">
        <v>50</v>
      </c>
      <c r="L37" s="7" t="s">
        <v>0</v>
      </c>
      <c r="M37" s="1">
        <f t="shared" si="12"/>
        <v>2.5000000000000001E-2</v>
      </c>
      <c r="N37" s="1">
        <f t="shared" si="13"/>
        <v>2.5000000000000001E-2</v>
      </c>
      <c r="O37" s="1">
        <f t="shared" si="14"/>
        <v>6.2411730468750006</v>
      </c>
      <c r="P37" s="1">
        <f t="shared" si="15"/>
        <v>0</v>
      </c>
      <c r="Q37" s="1">
        <f t="shared" si="16"/>
        <v>2.5000000000000001E-2</v>
      </c>
      <c r="R37" s="1">
        <f t="shared" si="17"/>
        <v>2.5069542968750009</v>
      </c>
      <c r="S37" s="1">
        <f t="shared" si="18"/>
        <v>1.3290820222603451E-2</v>
      </c>
      <c r="T37" s="1">
        <f t="shared" si="19"/>
        <v>1.170917977739655E-2</v>
      </c>
      <c r="U37" s="1">
        <f t="shared" si="20"/>
        <v>0.468367191095862</v>
      </c>
      <c r="V37" s="1">
        <f t="shared" si="21"/>
        <v>0.468367191095862</v>
      </c>
      <c r="W37" s="1">
        <f t="shared" si="22"/>
        <v>0.468367191095862</v>
      </c>
      <c r="X37" s="1">
        <v>8.1796346928670535E-3</v>
      </c>
      <c r="Y37" s="1">
        <f t="shared" si="23"/>
        <v>35.239901168726867</v>
      </c>
      <c r="AB37" s="6">
        <v>35.05859375</v>
      </c>
      <c r="AC37" s="6">
        <v>199.90234375</v>
      </c>
    </row>
    <row r="38" spans="2:29" ht="12.75" customHeight="1" x14ac:dyDescent="0.2">
      <c r="B38" s="3" t="s">
        <v>99</v>
      </c>
      <c r="C38" s="4" t="s">
        <v>656</v>
      </c>
      <c r="D38" s="4">
        <v>2.0857754570897669E-3</v>
      </c>
      <c r="E38" s="5">
        <v>0.5</v>
      </c>
      <c r="F38" s="1">
        <v>0.05</v>
      </c>
      <c r="G38" s="5">
        <v>0.5</v>
      </c>
      <c r="H38" s="1">
        <v>0.05</v>
      </c>
      <c r="I38" s="1">
        <v>4.47265625</v>
      </c>
      <c r="J38" s="6">
        <v>36.23046875</v>
      </c>
      <c r="K38" s="6">
        <v>50</v>
      </c>
      <c r="L38" s="7" t="s">
        <v>0</v>
      </c>
      <c r="M38" s="1">
        <f t="shared" si="12"/>
        <v>2.5000000000000001E-2</v>
      </c>
      <c r="N38" s="1">
        <f t="shared" si="13"/>
        <v>2.5000000000000001E-2</v>
      </c>
      <c r="O38" s="1">
        <f t="shared" si="14"/>
        <v>6.2411730468750006</v>
      </c>
      <c r="P38" s="1">
        <f t="shared" si="15"/>
        <v>0</v>
      </c>
      <c r="Q38" s="1">
        <f t="shared" si="16"/>
        <v>2.5000000000000001E-2</v>
      </c>
      <c r="R38" s="1">
        <f t="shared" si="17"/>
        <v>2.5069542968750009</v>
      </c>
      <c r="S38" s="1">
        <f t="shared" si="18"/>
        <v>1.3160061613456626E-2</v>
      </c>
      <c r="T38" s="1">
        <f t="shared" si="19"/>
        <v>1.1839938386543375E-2</v>
      </c>
      <c r="U38" s="1">
        <f t="shared" si="20"/>
        <v>0.473597535461735</v>
      </c>
      <c r="V38" s="1">
        <f t="shared" si="21"/>
        <v>0.473597535461735</v>
      </c>
      <c r="W38" s="1">
        <f t="shared" si="22"/>
        <v>0.473597535461735</v>
      </c>
      <c r="X38" s="1">
        <v>8.1796346928670535E-3</v>
      </c>
      <c r="Y38" s="1">
        <f t="shared" si="23"/>
        <v>35.987486181482979</v>
      </c>
      <c r="AB38" s="6">
        <v>35.05859375</v>
      </c>
      <c r="AC38" s="6">
        <v>199.90234375</v>
      </c>
    </row>
    <row r="39" spans="2:29" ht="12.75" customHeight="1" x14ac:dyDescent="0.2">
      <c r="B39" s="3" t="s">
        <v>101</v>
      </c>
      <c r="C39" s="4" t="s">
        <v>657</v>
      </c>
      <c r="D39" s="4">
        <v>2.1444560188683681E-3</v>
      </c>
      <c r="E39" s="5">
        <v>0.5</v>
      </c>
      <c r="F39" s="1">
        <v>0.05</v>
      </c>
      <c r="G39" s="5">
        <v>0.5</v>
      </c>
      <c r="H39" s="1">
        <v>0.05</v>
      </c>
      <c r="I39" s="1">
        <v>4.443359375</v>
      </c>
      <c r="J39" s="6">
        <v>36.23046875</v>
      </c>
      <c r="K39" s="6">
        <v>50</v>
      </c>
      <c r="L39" s="7" t="s">
        <v>0</v>
      </c>
      <c r="M39" s="1">
        <f t="shared" si="12"/>
        <v>2.5000000000000001E-2</v>
      </c>
      <c r="N39" s="1">
        <f t="shared" si="13"/>
        <v>2.5000000000000001E-2</v>
      </c>
      <c r="O39" s="1">
        <f t="shared" si="14"/>
        <v>6.2411730468750006</v>
      </c>
      <c r="P39" s="1">
        <f t="shared" si="15"/>
        <v>0</v>
      </c>
      <c r="Q39" s="1">
        <f t="shared" si="16"/>
        <v>2.5000000000000001E-2</v>
      </c>
      <c r="R39" s="1">
        <f t="shared" si="17"/>
        <v>2.5069542968750009</v>
      </c>
      <c r="S39" s="1">
        <f t="shared" si="18"/>
        <v>1.2963923699736386E-2</v>
      </c>
      <c r="T39" s="1">
        <f t="shared" si="19"/>
        <v>1.2036076300263616E-2</v>
      </c>
      <c r="U39" s="1">
        <f t="shared" si="20"/>
        <v>0.4814430520105446</v>
      </c>
      <c r="V39" s="1">
        <f t="shared" si="21"/>
        <v>0.4814430520105446</v>
      </c>
      <c r="W39" s="1">
        <f t="shared" si="22"/>
        <v>0.4814430520105446</v>
      </c>
      <c r="X39" s="1">
        <v>8.1796346928670535E-3</v>
      </c>
      <c r="Y39" s="1">
        <f t="shared" si="23"/>
        <v>37.137140202416838</v>
      </c>
      <c r="AB39" s="6">
        <v>35.05859375</v>
      </c>
      <c r="AC39" s="6">
        <v>199.90234375</v>
      </c>
    </row>
    <row r="40" spans="2:29" ht="12.75" customHeight="1" x14ac:dyDescent="0.2">
      <c r="B40" s="3" t="s">
        <v>103</v>
      </c>
      <c r="C40" s="4" t="s">
        <v>658</v>
      </c>
      <c r="D40" s="4">
        <v>2.2031365733710118E-3</v>
      </c>
      <c r="E40" s="5">
        <v>0.5</v>
      </c>
      <c r="F40" s="1">
        <v>0.05</v>
      </c>
      <c r="G40" s="5">
        <v>0.5</v>
      </c>
      <c r="H40" s="1">
        <v>0.05</v>
      </c>
      <c r="I40" s="1">
        <v>4.423828125</v>
      </c>
      <c r="J40" s="6">
        <v>36.23046875</v>
      </c>
      <c r="K40" s="6">
        <v>50</v>
      </c>
      <c r="L40" s="7" t="s">
        <v>0</v>
      </c>
      <c r="M40" s="1">
        <f t="shared" si="12"/>
        <v>2.5000000000000001E-2</v>
      </c>
      <c r="N40" s="1">
        <f t="shared" si="13"/>
        <v>2.5000000000000001E-2</v>
      </c>
      <c r="O40" s="1">
        <f t="shared" si="14"/>
        <v>6.2411730468750006</v>
      </c>
      <c r="P40" s="1">
        <f t="shared" si="15"/>
        <v>0</v>
      </c>
      <c r="Q40" s="1">
        <f t="shared" si="16"/>
        <v>2.5000000000000001E-2</v>
      </c>
      <c r="R40" s="1">
        <f t="shared" si="17"/>
        <v>2.5069542968750009</v>
      </c>
      <c r="S40" s="1">
        <f t="shared" si="18"/>
        <v>1.2833165090589561E-2</v>
      </c>
      <c r="T40" s="1">
        <f t="shared" si="19"/>
        <v>1.2166834909410441E-2</v>
      </c>
      <c r="U40" s="1">
        <f t="shared" si="20"/>
        <v>0.4866733963764176</v>
      </c>
      <c r="V40" s="1">
        <f t="shared" si="21"/>
        <v>0.4866733963764176</v>
      </c>
      <c r="W40" s="1">
        <f t="shared" si="22"/>
        <v>0.4866733963764176</v>
      </c>
      <c r="X40" s="1">
        <v>8.1796346928670535E-3</v>
      </c>
      <c r="Y40" s="1">
        <f t="shared" si="23"/>
        <v>37.923099480212457</v>
      </c>
      <c r="AB40" s="6">
        <v>35.05859375</v>
      </c>
      <c r="AC40" s="6">
        <v>199.90234375</v>
      </c>
    </row>
    <row r="41" spans="2:29" ht="12.75" customHeight="1" x14ac:dyDescent="0.2">
      <c r="B41" s="3" t="s">
        <v>105</v>
      </c>
      <c r="C41" s="4" t="s">
        <v>659</v>
      </c>
      <c r="D41" s="4">
        <v>2.262175919895526E-3</v>
      </c>
      <c r="E41" s="5">
        <v>0.5</v>
      </c>
      <c r="F41" s="1">
        <v>0.05</v>
      </c>
      <c r="G41" s="5">
        <v>0.5</v>
      </c>
      <c r="H41" s="1">
        <v>0.05</v>
      </c>
      <c r="I41" s="1">
        <v>4.39453125</v>
      </c>
      <c r="J41" s="6">
        <v>36.23046875</v>
      </c>
      <c r="K41" s="6">
        <v>50</v>
      </c>
      <c r="L41" s="7" t="s">
        <v>0</v>
      </c>
      <c r="M41" s="1">
        <f t="shared" si="12"/>
        <v>2.5000000000000001E-2</v>
      </c>
      <c r="N41" s="1">
        <f t="shared" si="13"/>
        <v>2.5000000000000001E-2</v>
      </c>
      <c r="O41" s="1">
        <f t="shared" si="14"/>
        <v>6.2411730468750006</v>
      </c>
      <c r="P41" s="1">
        <f t="shared" si="15"/>
        <v>0</v>
      </c>
      <c r="Q41" s="1">
        <f t="shared" si="16"/>
        <v>2.5000000000000001E-2</v>
      </c>
      <c r="R41" s="1">
        <f t="shared" si="17"/>
        <v>2.5069542968750009</v>
      </c>
      <c r="S41" s="1">
        <f t="shared" si="18"/>
        <v>1.2637027176869322E-2</v>
      </c>
      <c r="T41" s="1">
        <f t="shared" si="19"/>
        <v>1.236297282313068E-2</v>
      </c>
      <c r="U41" s="1">
        <f t="shared" si="20"/>
        <v>0.49451891292522715</v>
      </c>
      <c r="V41" s="1">
        <f t="shared" si="21"/>
        <v>0.49451891292522715</v>
      </c>
      <c r="W41" s="1">
        <f t="shared" si="22"/>
        <v>0.49451891292522715</v>
      </c>
      <c r="X41" s="1">
        <v>8.1796346928670535E-3</v>
      </c>
      <c r="Y41" s="1">
        <f t="shared" si="23"/>
        <v>39.132535366418239</v>
      </c>
      <c r="AB41" s="6">
        <v>35.05859375</v>
      </c>
      <c r="AC41" s="6">
        <v>199.90234375</v>
      </c>
    </row>
    <row r="42" spans="2:29" ht="12.75" customHeight="1" x14ac:dyDescent="0.2">
      <c r="B42" s="3" t="s">
        <v>107</v>
      </c>
      <c r="C42" s="4" t="s">
        <v>660</v>
      </c>
      <c r="D42" s="4">
        <v>2.3158101830631495E-3</v>
      </c>
      <c r="E42" s="5">
        <v>0.5</v>
      </c>
      <c r="F42" s="1">
        <v>0.05</v>
      </c>
      <c r="G42" s="5">
        <v>0.5</v>
      </c>
      <c r="H42" s="1">
        <v>0.05</v>
      </c>
      <c r="I42" s="1">
        <v>4.375</v>
      </c>
      <c r="J42" s="6">
        <v>36.23046875</v>
      </c>
      <c r="K42" s="6">
        <v>50</v>
      </c>
      <c r="L42" s="7" t="s">
        <v>0</v>
      </c>
      <c r="M42" s="1">
        <f t="shared" si="12"/>
        <v>2.5000000000000001E-2</v>
      </c>
      <c r="N42" s="1">
        <f t="shared" si="13"/>
        <v>2.5000000000000001E-2</v>
      </c>
      <c r="O42" s="1">
        <f t="shared" si="14"/>
        <v>6.2411730468750006</v>
      </c>
      <c r="P42" s="1">
        <f t="shared" si="15"/>
        <v>0</v>
      </c>
      <c r="Q42" s="1">
        <f t="shared" si="16"/>
        <v>2.5000000000000001E-2</v>
      </c>
      <c r="R42" s="1">
        <f t="shared" si="17"/>
        <v>2.5069542968750009</v>
      </c>
      <c r="S42" s="1">
        <f t="shared" si="18"/>
        <v>1.2506268567722495E-2</v>
      </c>
      <c r="T42" s="1">
        <f t="shared" si="19"/>
        <v>1.2493731432277506E-2</v>
      </c>
      <c r="U42" s="1">
        <f t="shared" si="20"/>
        <v>0.49974925729110026</v>
      </c>
      <c r="V42" s="1">
        <f t="shared" si="21"/>
        <v>0.49974925729110026</v>
      </c>
      <c r="W42" s="1">
        <f t="shared" si="22"/>
        <v>0.49974925729110026</v>
      </c>
      <c r="X42" s="1">
        <v>8.1796346928670535E-3</v>
      </c>
      <c r="Y42" s="1">
        <f t="shared" si="23"/>
        <v>39.959901275501643</v>
      </c>
      <c r="AB42" s="6">
        <v>34.9609375</v>
      </c>
      <c r="AC42" s="6">
        <v>199.90234375</v>
      </c>
    </row>
    <row r="43" spans="2:29" ht="12.75" customHeight="1" x14ac:dyDescent="0.2">
      <c r="B43" s="3" t="s">
        <v>109</v>
      </c>
      <c r="C43" s="4" t="s">
        <v>661</v>
      </c>
      <c r="D43" s="4">
        <v>2.3753935165586881E-3</v>
      </c>
      <c r="E43" s="5">
        <v>0.5</v>
      </c>
      <c r="F43" s="1">
        <v>0.05</v>
      </c>
      <c r="G43" s="5">
        <v>0.5</v>
      </c>
      <c r="H43" s="1">
        <v>0.05</v>
      </c>
      <c r="I43" s="1">
        <v>4.345703125</v>
      </c>
      <c r="J43" s="6">
        <v>36.23046875</v>
      </c>
      <c r="K43" s="6">
        <v>50</v>
      </c>
      <c r="L43" s="7" t="s">
        <v>0</v>
      </c>
      <c r="M43" s="1">
        <f t="shared" si="12"/>
        <v>2.5000000000000001E-2</v>
      </c>
      <c r="N43" s="1">
        <f t="shared" si="13"/>
        <v>2.5000000000000001E-2</v>
      </c>
      <c r="O43" s="1">
        <f t="shared" si="14"/>
        <v>6.2411730468750006</v>
      </c>
      <c r="P43" s="1">
        <f t="shared" si="15"/>
        <v>0</v>
      </c>
      <c r="Q43" s="1">
        <f t="shared" si="16"/>
        <v>2.5000000000000001E-2</v>
      </c>
      <c r="R43" s="1">
        <f t="shared" si="17"/>
        <v>2.5069542968750009</v>
      </c>
      <c r="S43" s="1">
        <f t="shared" si="18"/>
        <v>1.2310130654002256E-2</v>
      </c>
      <c r="T43" s="1">
        <f t="shared" si="19"/>
        <v>1.2689869345997746E-2</v>
      </c>
      <c r="U43" s="1">
        <f t="shared" si="20"/>
        <v>0.50759477383990981</v>
      </c>
      <c r="V43" s="1">
        <f t="shared" si="21"/>
        <v>0.50759477383990981</v>
      </c>
      <c r="W43" s="1">
        <f t="shared" si="22"/>
        <v>0.50759477383990981</v>
      </c>
      <c r="X43" s="1">
        <v>8.1796346928670535E-3</v>
      </c>
      <c r="Y43" s="1">
        <f t="shared" si="23"/>
        <v>41.233906292853291</v>
      </c>
      <c r="AB43" s="6">
        <v>34.9609375</v>
      </c>
      <c r="AC43" s="6">
        <v>199.90234375</v>
      </c>
    </row>
    <row r="44" spans="2:29" ht="12.75" customHeight="1" x14ac:dyDescent="0.2">
      <c r="B44" s="3" t="s">
        <v>111</v>
      </c>
      <c r="C44" s="4" t="s">
        <v>662</v>
      </c>
      <c r="D44" s="4">
        <v>2.4349768500542268E-3</v>
      </c>
      <c r="E44" s="5">
        <v>0.5</v>
      </c>
      <c r="F44" s="1">
        <v>0.05</v>
      </c>
      <c r="G44" s="5">
        <v>0.5</v>
      </c>
      <c r="H44" s="1">
        <v>0.05</v>
      </c>
      <c r="I44" s="1">
        <v>4.326171875</v>
      </c>
      <c r="J44" s="6">
        <v>36.23046875</v>
      </c>
      <c r="K44" s="6">
        <v>50</v>
      </c>
      <c r="L44" s="7" t="s">
        <v>0</v>
      </c>
      <c r="M44" s="1">
        <f t="shared" si="12"/>
        <v>2.5000000000000001E-2</v>
      </c>
      <c r="N44" s="1">
        <f t="shared" si="13"/>
        <v>2.5000000000000001E-2</v>
      </c>
      <c r="O44" s="1">
        <f t="shared" si="14"/>
        <v>6.2411730468750006</v>
      </c>
      <c r="P44" s="1">
        <f t="shared" si="15"/>
        <v>0</v>
      </c>
      <c r="Q44" s="1">
        <f t="shared" si="16"/>
        <v>2.5000000000000001E-2</v>
      </c>
      <c r="R44" s="1">
        <f t="shared" si="17"/>
        <v>2.5069542968750009</v>
      </c>
      <c r="S44" s="1">
        <f t="shared" si="18"/>
        <v>1.2179372044855429E-2</v>
      </c>
      <c r="T44" s="1">
        <f t="shared" si="19"/>
        <v>1.2820627955144572E-2</v>
      </c>
      <c r="U44" s="1">
        <f t="shared" si="20"/>
        <v>0.5128251182057828</v>
      </c>
      <c r="V44" s="1">
        <f t="shared" si="21"/>
        <v>0.5128251182057828</v>
      </c>
      <c r="W44" s="1">
        <f t="shared" si="22"/>
        <v>0.5128251182057828</v>
      </c>
      <c r="X44" s="1">
        <v>8.1796346928670535E-3</v>
      </c>
      <c r="Y44" s="1">
        <f t="shared" si="23"/>
        <v>42.106039319358864</v>
      </c>
      <c r="AB44" s="6">
        <v>34.9609375</v>
      </c>
      <c r="AC44" s="6">
        <v>199.90234375</v>
      </c>
    </row>
    <row r="45" spans="2:29" ht="12.75" customHeight="1" x14ac:dyDescent="0.2">
      <c r="B45" s="3" t="s">
        <v>113</v>
      </c>
      <c r="C45" s="4" t="s">
        <v>663</v>
      </c>
      <c r="D45" s="4">
        <v>2.4885995371732861E-3</v>
      </c>
      <c r="E45" s="5">
        <v>0.5</v>
      </c>
      <c r="F45" s="1">
        <v>0.05</v>
      </c>
      <c r="G45" s="5">
        <v>0.5</v>
      </c>
      <c r="H45" s="1">
        <v>0.05</v>
      </c>
      <c r="I45" s="1">
        <v>4.306640625</v>
      </c>
      <c r="J45" s="6">
        <v>36.23046875</v>
      </c>
      <c r="K45" s="6">
        <v>50</v>
      </c>
      <c r="L45" s="7" t="s">
        <v>0</v>
      </c>
      <c r="M45" s="1">
        <f t="shared" si="12"/>
        <v>2.5000000000000001E-2</v>
      </c>
      <c r="N45" s="1">
        <f t="shared" si="13"/>
        <v>2.5000000000000001E-2</v>
      </c>
      <c r="O45" s="1">
        <f t="shared" si="14"/>
        <v>6.2411730468750006</v>
      </c>
      <c r="P45" s="1">
        <f t="shared" si="15"/>
        <v>0</v>
      </c>
      <c r="Q45" s="1">
        <f t="shared" si="16"/>
        <v>2.5000000000000001E-2</v>
      </c>
      <c r="R45" s="1">
        <f t="shared" si="17"/>
        <v>2.5069542968750009</v>
      </c>
      <c r="S45" s="1">
        <f t="shared" si="18"/>
        <v>1.2048613435708603E-2</v>
      </c>
      <c r="T45" s="1">
        <f t="shared" si="19"/>
        <v>1.2951386564291399E-2</v>
      </c>
      <c r="U45" s="1">
        <f t="shared" si="20"/>
        <v>0.51805546257165591</v>
      </c>
      <c r="V45" s="1">
        <f t="shared" si="21"/>
        <v>0.51805546257165591</v>
      </c>
      <c r="W45" s="1">
        <f t="shared" si="22"/>
        <v>0.51805546257165591</v>
      </c>
      <c r="X45" s="1">
        <v>8.1796346928670535E-3</v>
      </c>
      <c r="Y45" s="1">
        <f t="shared" si="23"/>
        <v>42.997102142582605</v>
      </c>
      <c r="AB45" s="6">
        <v>34.9609375</v>
      </c>
      <c r="AC45" s="6">
        <v>199.90234375</v>
      </c>
    </row>
    <row r="46" spans="2:29" ht="12.75" customHeight="1" x14ac:dyDescent="0.2">
      <c r="B46" s="3" t="s">
        <v>115</v>
      </c>
      <c r="C46" s="4" t="s">
        <v>664</v>
      </c>
      <c r="D46" s="4">
        <v>2.5481828706688248E-3</v>
      </c>
      <c r="E46" s="5">
        <v>0.5</v>
      </c>
      <c r="F46" s="1">
        <v>0.05</v>
      </c>
      <c r="G46" s="5">
        <v>0.5</v>
      </c>
      <c r="H46" s="1">
        <v>0.05</v>
      </c>
      <c r="I46" s="1">
        <v>4.287109375</v>
      </c>
      <c r="J46" s="6">
        <v>36.23046875</v>
      </c>
      <c r="K46" s="6">
        <v>50</v>
      </c>
      <c r="L46" s="7" t="s">
        <v>0</v>
      </c>
      <c r="M46" s="1">
        <f t="shared" si="12"/>
        <v>2.5000000000000001E-2</v>
      </c>
      <c r="N46" s="1">
        <f t="shared" si="13"/>
        <v>2.5000000000000001E-2</v>
      </c>
      <c r="O46" s="1">
        <f t="shared" si="14"/>
        <v>6.2411730468750006</v>
      </c>
      <c r="P46" s="1">
        <f t="shared" si="15"/>
        <v>0</v>
      </c>
      <c r="Q46" s="1">
        <f t="shared" si="16"/>
        <v>2.5000000000000001E-2</v>
      </c>
      <c r="R46" s="1">
        <f t="shared" si="17"/>
        <v>2.5069542968750009</v>
      </c>
      <c r="S46" s="1">
        <f t="shared" si="18"/>
        <v>1.1917854826561776E-2</v>
      </c>
      <c r="T46" s="1">
        <f t="shared" si="19"/>
        <v>1.3082145173438225E-2</v>
      </c>
      <c r="U46" s="1">
        <f t="shared" si="20"/>
        <v>0.52328580693752902</v>
      </c>
      <c r="V46" s="1">
        <f t="shared" si="21"/>
        <v>0.52328580693752902</v>
      </c>
      <c r="W46" s="1">
        <f t="shared" si="22"/>
        <v>0.52328580693752902</v>
      </c>
      <c r="X46" s="1">
        <v>8.1796346928670535E-3</v>
      </c>
      <c r="Y46" s="1">
        <f t="shared" si="23"/>
        <v>43.907717836205052</v>
      </c>
      <c r="AB46" s="6">
        <v>34.9609375</v>
      </c>
      <c r="AC46" s="6">
        <v>199.90234375</v>
      </c>
    </row>
    <row r="47" spans="2:29" ht="12.75" customHeight="1" x14ac:dyDescent="0.2">
      <c r="B47" s="3" t="s">
        <v>117</v>
      </c>
      <c r="C47" s="4" t="s">
        <v>665</v>
      </c>
      <c r="D47" s="4">
        <v>2.6077662041643634E-3</v>
      </c>
      <c r="E47" s="5">
        <v>0.5</v>
      </c>
      <c r="F47" s="1">
        <v>0.05</v>
      </c>
      <c r="G47" s="5">
        <v>0.5</v>
      </c>
      <c r="H47" s="1">
        <v>0.05</v>
      </c>
      <c r="I47" s="1">
        <v>4.267578125</v>
      </c>
      <c r="J47" s="6">
        <v>36.328125</v>
      </c>
      <c r="K47" s="6">
        <v>50</v>
      </c>
      <c r="L47" s="7" t="s">
        <v>0</v>
      </c>
      <c r="M47" s="1">
        <f t="shared" si="12"/>
        <v>2.5000000000000001E-2</v>
      </c>
      <c r="N47" s="1">
        <f t="shared" si="13"/>
        <v>2.5000000000000001E-2</v>
      </c>
      <c r="O47" s="1">
        <f t="shared" si="14"/>
        <v>6.2499328125</v>
      </c>
      <c r="P47" s="1">
        <f t="shared" si="15"/>
        <v>0</v>
      </c>
      <c r="Q47" s="1">
        <f t="shared" si="16"/>
        <v>2.5000000000000001E-2</v>
      </c>
      <c r="R47" s="1">
        <f t="shared" si="17"/>
        <v>2.5118078125000003</v>
      </c>
      <c r="S47" s="1">
        <f t="shared" si="18"/>
        <v>1.1742319428189266E-2</v>
      </c>
      <c r="T47" s="1">
        <f t="shared" si="19"/>
        <v>1.3257680571810735E-2</v>
      </c>
      <c r="U47" s="1">
        <f t="shared" si="20"/>
        <v>0.53030722287242937</v>
      </c>
      <c r="V47" s="1">
        <f t="shared" si="21"/>
        <v>0.53030722287242937</v>
      </c>
      <c r="W47" s="1">
        <f t="shared" si="22"/>
        <v>0.53030722287242937</v>
      </c>
      <c r="X47" s="1">
        <v>8.1796346928670535E-3</v>
      </c>
      <c r="Y47" s="1">
        <f t="shared" si="23"/>
        <v>45.162050488879082</v>
      </c>
      <c r="AB47" s="6">
        <v>34.9609375</v>
      </c>
      <c r="AC47" s="6">
        <v>199.90234375</v>
      </c>
    </row>
    <row r="48" spans="2:29" ht="12.75" customHeight="1" x14ac:dyDescent="0.2">
      <c r="B48" s="3" t="s">
        <v>119</v>
      </c>
      <c r="C48" s="4" t="s">
        <v>666</v>
      </c>
      <c r="D48" s="4">
        <v>2.6673495303839445E-3</v>
      </c>
      <c r="E48" s="5">
        <v>0.5</v>
      </c>
      <c r="F48" s="1">
        <v>0.05</v>
      </c>
      <c r="G48" s="5">
        <v>0.5</v>
      </c>
      <c r="H48" s="1">
        <v>0.05</v>
      </c>
      <c r="I48" s="1">
        <v>4.248046875</v>
      </c>
      <c r="J48" s="6">
        <v>36.328125</v>
      </c>
      <c r="K48" s="6">
        <v>50</v>
      </c>
      <c r="L48" s="7" t="s">
        <v>0</v>
      </c>
      <c r="M48" s="1">
        <f t="shared" si="12"/>
        <v>2.5000000000000001E-2</v>
      </c>
      <c r="N48" s="1">
        <f t="shared" si="13"/>
        <v>2.5000000000000001E-2</v>
      </c>
      <c r="O48" s="1">
        <f t="shared" si="14"/>
        <v>6.2499328125</v>
      </c>
      <c r="P48" s="1">
        <f t="shared" si="15"/>
        <v>0</v>
      </c>
      <c r="Q48" s="1">
        <f t="shared" si="16"/>
        <v>2.5000000000000001E-2</v>
      </c>
      <c r="R48" s="1">
        <f t="shared" si="17"/>
        <v>2.5118078125000003</v>
      </c>
      <c r="S48" s="1">
        <f t="shared" si="18"/>
        <v>1.1611697458618959E-2</v>
      </c>
      <c r="T48" s="1">
        <f t="shared" si="19"/>
        <v>1.3388302541381042E-2</v>
      </c>
      <c r="U48" s="1">
        <f t="shared" si="20"/>
        <v>0.53553210165524168</v>
      </c>
      <c r="V48" s="1">
        <f t="shared" si="21"/>
        <v>0.53553210165524168</v>
      </c>
      <c r="W48" s="1">
        <f t="shared" si="22"/>
        <v>0.53553210165524168</v>
      </c>
      <c r="X48" s="1">
        <v>8.1796346928670535E-3</v>
      </c>
      <c r="Y48" s="1">
        <f t="shared" si="23"/>
        <v>46.120052952097438</v>
      </c>
      <c r="AB48" s="6">
        <v>34.86328125</v>
      </c>
      <c r="AC48" s="6">
        <v>199.90234375</v>
      </c>
    </row>
    <row r="49" spans="2:29" ht="12.75" customHeight="1" x14ac:dyDescent="0.2">
      <c r="B49" s="3" t="s">
        <v>121</v>
      </c>
      <c r="C49" s="4" t="s">
        <v>667</v>
      </c>
      <c r="D49" s="4">
        <v>2.7209722175030038E-3</v>
      </c>
      <c r="E49" s="5">
        <v>0.5</v>
      </c>
      <c r="F49" s="1">
        <v>0.05</v>
      </c>
      <c r="G49" s="5">
        <v>0.5</v>
      </c>
      <c r="H49" s="1">
        <v>0.05</v>
      </c>
      <c r="I49" s="1">
        <v>4.228515625</v>
      </c>
      <c r="J49" s="6">
        <v>36.328125</v>
      </c>
      <c r="K49" s="6">
        <v>50</v>
      </c>
      <c r="L49" s="7" t="s">
        <v>0</v>
      </c>
      <c r="M49" s="1">
        <f t="shared" si="12"/>
        <v>2.5000000000000001E-2</v>
      </c>
      <c r="N49" s="1">
        <f t="shared" si="13"/>
        <v>2.5000000000000001E-2</v>
      </c>
      <c r="O49" s="1">
        <f t="shared" si="14"/>
        <v>6.2499328125</v>
      </c>
      <c r="P49" s="1">
        <f t="shared" si="15"/>
        <v>0</v>
      </c>
      <c r="Q49" s="1">
        <f t="shared" si="16"/>
        <v>2.5000000000000001E-2</v>
      </c>
      <c r="R49" s="1">
        <f t="shared" si="17"/>
        <v>2.5118078125000003</v>
      </c>
      <c r="S49" s="1">
        <f t="shared" si="18"/>
        <v>1.1481075489048654E-2</v>
      </c>
      <c r="T49" s="1">
        <f t="shared" si="19"/>
        <v>1.3518924510951347E-2</v>
      </c>
      <c r="U49" s="1">
        <f t="shared" si="20"/>
        <v>0.54075698043805387</v>
      </c>
      <c r="V49" s="1">
        <f t="shared" si="21"/>
        <v>0.54075698043805387</v>
      </c>
      <c r="W49" s="1">
        <f t="shared" si="22"/>
        <v>0.54075698043805387</v>
      </c>
      <c r="X49" s="1">
        <v>8.1796346928670535E-3</v>
      </c>
      <c r="Y49" s="1">
        <f t="shared" si="23"/>
        <v>47.099854099370795</v>
      </c>
      <c r="AB49" s="6">
        <v>34.9609375</v>
      </c>
      <c r="AC49" s="6">
        <v>199.90234375</v>
      </c>
    </row>
    <row r="50" spans="2:29" ht="12.75" customHeight="1" x14ac:dyDescent="0.2">
      <c r="B50" s="3" t="s">
        <v>123</v>
      </c>
      <c r="C50" s="4" t="s">
        <v>668</v>
      </c>
      <c r="D50" s="4">
        <v>2.7805555509985425E-3</v>
      </c>
      <c r="E50" s="5">
        <v>0.5</v>
      </c>
      <c r="F50" s="1">
        <v>0.05</v>
      </c>
      <c r="G50" s="5">
        <v>0.5</v>
      </c>
      <c r="H50" s="1">
        <v>0.05</v>
      </c>
      <c r="I50" s="1">
        <v>4.208984375</v>
      </c>
      <c r="J50" s="6">
        <v>36.328125</v>
      </c>
      <c r="K50" s="6">
        <v>50</v>
      </c>
      <c r="L50" s="7" t="s">
        <v>0</v>
      </c>
      <c r="M50" s="1">
        <f t="shared" si="12"/>
        <v>2.5000000000000001E-2</v>
      </c>
      <c r="N50" s="1">
        <f t="shared" si="13"/>
        <v>2.5000000000000001E-2</v>
      </c>
      <c r="O50" s="1">
        <f t="shared" si="14"/>
        <v>6.2499328125</v>
      </c>
      <c r="P50" s="1">
        <f t="shared" si="15"/>
        <v>0</v>
      </c>
      <c r="Q50" s="1">
        <f t="shared" si="16"/>
        <v>2.5000000000000001E-2</v>
      </c>
      <c r="R50" s="1">
        <f t="shared" si="17"/>
        <v>2.5118078125000003</v>
      </c>
      <c r="S50" s="1">
        <f t="shared" si="18"/>
        <v>1.1350453519478347E-2</v>
      </c>
      <c r="T50" s="1">
        <f t="shared" si="19"/>
        <v>1.3649546480521654E-2</v>
      </c>
      <c r="U50" s="1">
        <f t="shared" si="20"/>
        <v>0.54598185922086617</v>
      </c>
      <c r="V50" s="1">
        <f t="shared" si="21"/>
        <v>0.54598185922086617</v>
      </c>
      <c r="W50" s="1">
        <f t="shared" si="22"/>
        <v>0.54598185922086617</v>
      </c>
      <c r="X50" s="1">
        <v>8.1796346928670535E-3</v>
      </c>
      <c r="Y50" s="1">
        <f t="shared" si="23"/>
        <v>48.102206513943663</v>
      </c>
      <c r="AB50" s="6">
        <v>34.9609375</v>
      </c>
      <c r="AC50" s="6">
        <v>199.90234375</v>
      </c>
    </row>
    <row r="51" spans="2:29" ht="12.75" customHeight="1" x14ac:dyDescent="0.2">
      <c r="B51" s="3" t="s">
        <v>125</v>
      </c>
      <c r="C51" s="4" t="s">
        <v>669</v>
      </c>
      <c r="D51" s="4">
        <v>2.8397800924722105E-3</v>
      </c>
      <c r="E51" s="5">
        <v>0.5</v>
      </c>
      <c r="F51" s="1">
        <v>0.05</v>
      </c>
      <c r="G51" s="5">
        <v>0.5</v>
      </c>
      <c r="H51" s="1">
        <v>0.05</v>
      </c>
      <c r="I51" s="1">
        <v>4.189453125</v>
      </c>
      <c r="J51" s="6">
        <v>36.328125</v>
      </c>
      <c r="K51" s="6">
        <v>50</v>
      </c>
      <c r="L51" s="7" t="s">
        <v>0</v>
      </c>
      <c r="M51" s="1">
        <f t="shared" si="12"/>
        <v>2.5000000000000001E-2</v>
      </c>
      <c r="N51" s="1">
        <f t="shared" si="13"/>
        <v>2.5000000000000001E-2</v>
      </c>
      <c r="O51" s="1">
        <f t="shared" si="14"/>
        <v>6.2499328125</v>
      </c>
      <c r="P51" s="1">
        <f t="shared" si="15"/>
        <v>0</v>
      </c>
      <c r="Q51" s="1">
        <f t="shared" si="16"/>
        <v>2.5000000000000001E-2</v>
      </c>
      <c r="R51" s="1">
        <f t="shared" si="17"/>
        <v>2.5118078125000003</v>
      </c>
      <c r="S51" s="1">
        <f t="shared" si="18"/>
        <v>1.1219831549908042E-2</v>
      </c>
      <c r="T51" s="1">
        <f t="shared" si="19"/>
        <v>1.3780168450091959E-2</v>
      </c>
      <c r="U51" s="1">
        <f t="shared" si="20"/>
        <v>0.55120673800367836</v>
      </c>
      <c r="V51" s="1">
        <f t="shared" si="21"/>
        <v>0.55120673800367836</v>
      </c>
      <c r="W51" s="1">
        <f t="shared" si="22"/>
        <v>0.55120673800367836</v>
      </c>
      <c r="X51" s="1">
        <v>8.1796346928670535E-3</v>
      </c>
      <c r="Y51" s="1">
        <f t="shared" si="23"/>
        <v>49.127897825542313</v>
      </c>
      <c r="AB51" s="6">
        <v>35.05859375</v>
      </c>
      <c r="AC51" s="6">
        <v>199.90234375</v>
      </c>
    </row>
    <row r="52" spans="2:29" ht="12.75" customHeight="1" x14ac:dyDescent="0.2">
      <c r="B52" s="3" t="s">
        <v>127</v>
      </c>
      <c r="C52" s="4" t="s">
        <v>670</v>
      </c>
      <c r="D52" s="4">
        <v>2.8993634259677492E-3</v>
      </c>
      <c r="E52" s="5">
        <v>0.5</v>
      </c>
      <c r="F52" s="1">
        <v>0.05</v>
      </c>
      <c r="G52" s="5">
        <v>0.5</v>
      </c>
      <c r="H52" s="1">
        <v>0.05</v>
      </c>
      <c r="I52" s="1">
        <v>4.169921875</v>
      </c>
      <c r="J52" s="6">
        <v>36.328125</v>
      </c>
      <c r="K52" s="6">
        <v>50</v>
      </c>
      <c r="L52" s="7" t="s">
        <v>0</v>
      </c>
      <c r="M52" s="1">
        <f t="shared" si="12"/>
        <v>2.5000000000000001E-2</v>
      </c>
      <c r="N52" s="1">
        <f t="shared" si="13"/>
        <v>2.5000000000000001E-2</v>
      </c>
      <c r="O52" s="1">
        <f t="shared" si="14"/>
        <v>6.2499328125</v>
      </c>
      <c r="P52" s="1">
        <f t="shared" si="15"/>
        <v>0</v>
      </c>
      <c r="Q52" s="1">
        <f t="shared" si="16"/>
        <v>2.5000000000000001E-2</v>
      </c>
      <c r="R52" s="1">
        <f t="shared" si="17"/>
        <v>2.5118078125000003</v>
      </c>
      <c r="S52" s="1">
        <f t="shared" si="18"/>
        <v>1.1089209580337735E-2</v>
      </c>
      <c r="T52" s="1">
        <f t="shared" si="19"/>
        <v>1.3910790419662266E-2</v>
      </c>
      <c r="U52" s="1">
        <f t="shared" si="20"/>
        <v>0.55643161678649056</v>
      </c>
      <c r="V52" s="1">
        <f t="shared" si="21"/>
        <v>0.55643161678649056</v>
      </c>
      <c r="W52" s="1">
        <f t="shared" si="22"/>
        <v>0.55643161678649056</v>
      </c>
      <c r="X52" s="1">
        <v>8.1796346928670535E-3</v>
      </c>
      <c r="Y52" s="1">
        <f t="shared" si="23"/>
        <v>50.177752774471756</v>
      </c>
      <c r="AB52" s="6">
        <v>35.05859375</v>
      </c>
      <c r="AC52" s="6">
        <v>199.90234375</v>
      </c>
    </row>
    <row r="53" spans="2:29" ht="12.75" customHeight="1" x14ac:dyDescent="0.2">
      <c r="B53" s="3" t="s">
        <v>129</v>
      </c>
      <c r="C53" s="4" t="s">
        <v>671</v>
      </c>
      <c r="D53" s="4">
        <v>2.9529861058108509E-3</v>
      </c>
      <c r="E53" s="5">
        <v>0.5</v>
      </c>
      <c r="F53" s="1">
        <v>0.05</v>
      </c>
      <c r="G53" s="5">
        <v>0.5</v>
      </c>
      <c r="H53" s="1">
        <v>0.05</v>
      </c>
      <c r="I53" s="1">
        <v>4.150390625</v>
      </c>
      <c r="J53" s="6">
        <v>36.328125</v>
      </c>
      <c r="K53" s="6">
        <v>50</v>
      </c>
      <c r="L53" s="7" t="s">
        <v>0</v>
      </c>
      <c r="M53" s="1">
        <f t="shared" si="12"/>
        <v>2.5000000000000001E-2</v>
      </c>
      <c r="N53" s="1">
        <f t="shared" si="13"/>
        <v>2.5000000000000001E-2</v>
      </c>
      <c r="O53" s="1">
        <f t="shared" si="14"/>
        <v>6.2499328125</v>
      </c>
      <c r="P53" s="1">
        <f t="shared" si="15"/>
        <v>0</v>
      </c>
      <c r="Q53" s="1">
        <f t="shared" si="16"/>
        <v>2.5000000000000001E-2</v>
      </c>
      <c r="R53" s="1">
        <f t="shared" si="17"/>
        <v>2.5118078125000003</v>
      </c>
      <c r="S53" s="1">
        <f t="shared" si="18"/>
        <v>1.095858761076743E-2</v>
      </c>
      <c r="T53" s="1">
        <f t="shared" si="19"/>
        <v>1.4041412389232571E-2</v>
      </c>
      <c r="U53" s="1">
        <f t="shared" si="20"/>
        <v>0.56165649556930286</v>
      </c>
      <c r="V53" s="1">
        <f t="shared" si="21"/>
        <v>0.56165649556930286</v>
      </c>
      <c r="W53" s="1">
        <f t="shared" si="22"/>
        <v>0.56165649556930286</v>
      </c>
      <c r="X53" s="1">
        <v>8.1796346928670535E-3</v>
      </c>
      <c r="Y53" s="1">
        <f t="shared" si="23"/>
        <v>51.252635423331718</v>
      </c>
      <c r="AB53" s="6">
        <v>34.9609375</v>
      </c>
      <c r="AC53" s="6">
        <v>199.90234375</v>
      </c>
    </row>
    <row r="54" spans="2:29" ht="12.75" customHeight="1" x14ac:dyDescent="0.2">
      <c r="B54" s="3" t="s">
        <v>131</v>
      </c>
      <c r="C54" s="4" t="s">
        <v>672</v>
      </c>
      <c r="D54" s="4">
        <v>3.0125694393063895E-3</v>
      </c>
      <c r="E54" s="5">
        <v>0.5</v>
      </c>
      <c r="F54" s="1">
        <v>0.05</v>
      </c>
      <c r="G54" s="5">
        <v>0.5</v>
      </c>
      <c r="H54" s="1">
        <v>0.05</v>
      </c>
      <c r="I54" s="1">
        <v>4.130859375</v>
      </c>
      <c r="J54" s="6">
        <v>36.328125</v>
      </c>
      <c r="K54" s="6">
        <v>50</v>
      </c>
      <c r="L54" s="7" t="s">
        <v>0</v>
      </c>
      <c r="M54" s="1">
        <f t="shared" si="12"/>
        <v>2.5000000000000001E-2</v>
      </c>
      <c r="N54" s="1">
        <f t="shared" si="13"/>
        <v>2.5000000000000001E-2</v>
      </c>
      <c r="O54" s="1">
        <f t="shared" si="14"/>
        <v>6.2499328125</v>
      </c>
      <c r="P54" s="1">
        <f t="shared" si="15"/>
        <v>0</v>
      </c>
      <c r="Q54" s="1">
        <f t="shared" si="16"/>
        <v>2.5000000000000001E-2</v>
      </c>
      <c r="R54" s="1">
        <f t="shared" si="17"/>
        <v>2.5118078125000003</v>
      </c>
      <c r="S54" s="1">
        <f t="shared" si="18"/>
        <v>1.0827965641197123E-2</v>
      </c>
      <c r="T54" s="1">
        <f t="shared" si="19"/>
        <v>1.4172034358802878E-2</v>
      </c>
      <c r="U54" s="1">
        <f t="shared" si="20"/>
        <v>0.56688137435211505</v>
      </c>
      <c r="V54" s="1">
        <f t="shared" si="21"/>
        <v>0.56688137435211505</v>
      </c>
      <c r="W54" s="1">
        <f t="shared" si="22"/>
        <v>0.56688137435211505</v>
      </c>
      <c r="X54" s="1">
        <v>8.1796346928670535E-3</v>
      </c>
      <c r="Y54" s="1">
        <f t="shared" si="23"/>
        <v>52.353451528817523</v>
      </c>
      <c r="AB54" s="6">
        <v>35.05859375</v>
      </c>
      <c r="AC54" s="6">
        <v>199.90234375</v>
      </c>
    </row>
    <row r="55" spans="2:29" ht="12.75" customHeight="1" x14ac:dyDescent="0.2">
      <c r="B55" s="3" t="s">
        <v>133</v>
      </c>
      <c r="C55" s="4" t="s">
        <v>673</v>
      </c>
      <c r="D55" s="4">
        <v>3.0721527728019282E-3</v>
      </c>
      <c r="E55" s="5">
        <v>0.5</v>
      </c>
      <c r="F55" s="1">
        <v>0.05</v>
      </c>
      <c r="G55" s="5">
        <v>0.5</v>
      </c>
      <c r="H55" s="1">
        <v>0.05</v>
      </c>
      <c r="I55" s="1">
        <v>4.12109375</v>
      </c>
      <c r="J55" s="6">
        <v>36.328125</v>
      </c>
      <c r="K55" s="6">
        <v>50</v>
      </c>
      <c r="L55" s="7" t="s">
        <v>0</v>
      </c>
      <c r="M55" s="1">
        <f t="shared" si="12"/>
        <v>2.5000000000000001E-2</v>
      </c>
      <c r="N55" s="1">
        <f t="shared" si="13"/>
        <v>2.5000000000000001E-2</v>
      </c>
      <c r="O55" s="1">
        <f t="shared" si="14"/>
        <v>6.2499328125</v>
      </c>
      <c r="P55" s="1">
        <f t="shared" si="15"/>
        <v>0</v>
      </c>
      <c r="Q55" s="1">
        <f t="shared" si="16"/>
        <v>2.5000000000000001E-2</v>
      </c>
      <c r="R55" s="1">
        <f t="shared" si="17"/>
        <v>2.5118078125000003</v>
      </c>
      <c r="S55" s="1">
        <f t="shared" si="18"/>
        <v>1.0762654656411972E-2</v>
      </c>
      <c r="T55" s="1">
        <f t="shared" si="19"/>
        <v>1.423734534358803E-2</v>
      </c>
      <c r="U55" s="1">
        <f t="shared" si="20"/>
        <v>0.56949381374352115</v>
      </c>
      <c r="V55" s="1">
        <f t="shared" si="21"/>
        <v>0.56949381374352115</v>
      </c>
      <c r="W55" s="1">
        <f t="shared" si="22"/>
        <v>0.56949381374352115</v>
      </c>
      <c r="X55" s="1">
        <v>8.1796346928670535E-3</v>
      </c>
      <c r="Y55" s="1">
        <f t="shared" si="23"/>
        <v>52.91387970013875</v>
      </c>
      <c r="AB55" s="6">
        <v>35.05859375</v>
      </c>
      <c r="AC55" s="6">
        <v>199.90234375</v>
      </c>
    </row>
    <row r="56" spans="2:29" ht="12.75" customHeight="1" x14ac:dyDescent="0.2">
      <c r="B56" s="3" t="s">
        <v>135</v>
      </c>
      <c r="C56" s="4" t="s">
        <v>674</v>
      </c>
      <c r="D56" s="4">
        <v>3.1256018482963555E-3</v>
      </c>
      <c r="E56" s="5">
        <v>0.5</v>
      </c>
      <c r="F56" s="1">
        <v>0.05</v>
      </c>
      <c r="G56" s="5">
        <v>0.5</v>
      </c>
      <c r="H56" s="1">
        <v>0.05</v>
      </c>
      <c r="I56" s="1">
        <v>4.1015625</v>
      </c>
      <c r="J56" s="6">
        <v>36.328125</v>
      </c>
      <c r="K56" s="6">
        <v>50</v>
      </c>
      <c r="L56" s="7" t="s">
        <v>0</v>
      </c>
      <c r="M56" s="1">
        <f t="shared" si="12"/>
        <v>2.5000000000000001E-2</v>
      </c>
      <c r="N56" s="1">
        <f t="shared" si="13"/>
        <v>2.5000000000000001E-2</v>
      </c>
      <c r="O56" s="1">
        <f t="shared" si="14"/>
        <v>6.2499328125</v>
      </c>
      <c r="P56" s="1">
        <f t="shared" si="15"/>
        <v>0</v>
      </c>
      <c r="Q56" s="1">
        <f t="shared" si="16"/>
        <v>2.5000000000000001E-2</v>
      </c>
      <c r="R56" s="1">
        <f t="shared" si="17"/>
        <v>2.5118078125000003</v>
      </c>
      <c r="S56" s="1">
        <f t="shared" si="18"/>
        <v>1.0632032686841665E-2</v>
      </c>
      <c r="T56" s="1">
        <f t="shared" si="19"/>
        <v>1.4367967313158337E-2</v>
      </c>
      <c r="U56" s="1">
        <f t="shared" si="20"/>
        <v>0.57471869252633345</v>
      </c>
      <c r="V56" s="1">
        <f t="shared" si="21"/>
        <v>0.57471869252633345</v>
      </c>
      <c r="W56" s="1">
        <f t="shared" si="22"/>
        <v>0.57471869252633345</v>
      </c>
      <c r="X56" s="1">
        <v>8.1796346928670535E-3</v>
      </c>
      <c r="Y56" s="1">
        <f t="shared" si="23"/>
        <v>54.055391800818335</v>
      </c>
      <c r="AB56" s="6">
        <v>35.05859375</v>
      </c>
      <c r="AC56" s="6">
        <v>199.90234375</v>
      </c>
    </row>
    <row r="57" spans="2:29" ht="12.75" customHeight="1" x14ac:dyDescent="0.2">
      <c r="B57" s="3" t="s">
        <v>137</v>
      </c>
      <c r="C57" s="4" t="s">
        <v>675</v>
      </c>
      <c r="D57" s="4">
        <v>3.1842824027989991E-3</v>
      </c>
      <c r="E57" s="5">
        <v>0.5</v>
      </c>
      <c r="F57" s="1">
        <v>0.05</v>
      </c>
      <c r="G57" s="5">
        <v>0.5</v>
      </c>
      <c r="H57" s="1">
        <v>0.05</v>
      </c>
      <c r="I57" s="1">
        <v>4.08203125</v>
      </c>
      <c r="J57" s="6">
        <v>36.42578125</v>
      </c>
      <c r="K57" s="6">
        <v>50</v>
      </c>
      <c r="L57" s="7" t="s">
        <v>0</v>
      </c>
      <c r="M57" s="1">
        <f t="shared" si="12"/>
        <v>2.5000000000000001E-2</v>
      </c>
      <c r="N57" s="1">
        <f t="shared" si="13"/>
        <v>2.5000000000000001E-2</v>
      </c>
      <c r="O57" s="1">
        <f t="shared" si="14"/>
        <v>6.258692578125002</v>
      </c>
      <c r="P57" s="1">
        <f t="shared" si="15"/>
        <v>0</v>
      </c>
      <c r="Q57" s="1">
        <f t="shared" si="16"/>
        <v>2.5000000000000001E-2</v>
      </c>
      <c r="R57" s="1">
        <f t="shared" si="17"/>
        <v>2.5166613281250005</v>
      </c>
      <c r="S57" s="1">
        <f t="shared" si="18"/>
        <v>1.0458022777568993E-2</v>
      </c>
      <c r="T57" s="1">
        <f t="shared" si="19"/>
        <v>1.4541977222431009E-2</v>
      </c>
      <c r="U57" s="1">
        <f t="shared" si="20"/>
        <v>0.58167908889724029</v>
      </c>
      <c r="V57" s="1">
        <f t="shared" si="21"/>
        <v>0.58167908889724029</v>
      </c>
      <c r="W57" s="1">
        <f t="shared" si="22"/>
        <v>0.58167908889724029</v>
      </c>
      <c r="X57" s="1">
        <v>8.1796346928670535E-3</v>
      </c>
      <c r="Y57" s="1">
        <f t="shared" si="23"/>
        <v>55.620369286712709</v>
      </c>
      <c r="AB57" s="6">
        <v>35.15625</v>
      </c>
      <c r="AC57" s="6">
        <v>199.90234375</v>
      </c>
    </row>
    <row r="58" spans="2:29" ht="12.75" customHeight="1" x14ac:dyDescent="0.2">
      <c r="B58" s="3" t="s">
        <v>139</v>
      </c>
      <c r="C58" s="4" t="s">
        <v>676</v>
      </c>
      <c r="D58" s="4">
        <v>3.2429629573016427E-3</v>
      </c>
      <c r="E58" s="5">
        <v>0.5</v>
      </c>
      <c r="F58" s="1">
        <v>0.05</v>
      </c>
      <c r="G58" s="5">
        <v>0.5</v>
      </c>
      <c r="H58" s="1">
        <v>0.05</v>
      </c>
      <c r="I58" s="1">
        <v>4.072265625</v>
      </c>
      <c r="J58" s="6">
        <v>36.42578125</v>
      </c>
      <c r="K58" s="6">
        <v>50</v>
      </c>
      <c r="L58" s="7" t="s">
        <v>0</v>
      </c>
      <c r="M58" s="1">
        <f t="shared" si="12"/>
        <v>2.5000000000000001E-2</v>
      </c>
      <c r="N58" s="1">
        <f t="shared" si="13"/>
        <v>2.5000000000000001E-2</v>
      </c>
      <c r="O58" s="1">
        <f t="shared" si="14"/>
        <v>6.258692578125002</v>
      </c>
      <c r="P58" s="1">
        <f t="shared" si="15"/>
        <v>0</v>
      </c>
      <c r="Q58" s="1">
        <f t="shared" si="16"/>
        <v>2.5000000000000001E-2</v>
      </c>
      <c r="R58" s="1">
        <f t="shared" si="17"/>
        <v>2.5166613281250005</v>
      </c>
      <c r="S58" s="1">
        <f t="shared" si="18"/>
        <v>1.0392779969936107E-2</v>
      </c>
      <c r="T58" s="1">
        <f t="shared" si="19"/>
        <v>1.4607220030063895E-2</v>
      </c>
      <c r="U58" s="1">
        <f t="shared" si="20"/>
        <v>0.58428880120255577</v>
      </c>
      <c r="V58" s="1">
        <f t="shared" si="21"/>
        <v>0.58428880120255577</v>
      </c>
      <c r="W58" s="1">
        <f t="shared" si="22"/>
        <v>0.58428880120255577</v>
      </c>
      <c r="X58" s="1">
        <v>8.1796346928670535E-3</v>
      </c>
      <c r="Y58" s="1">
        <f t="shared" si="23"/>
        <v>56.220645764922118</v>
      </c>
      <c r="AB58" s="6">
        <v>35.15625</v>
      </c>
      <c r="AC58" s="6">
        <v>199.90234375</v>
      </c>
    </row>
    <row r="59" spans="2:29" ht="12.75" customHeight="1" x14ac:dyDescent="0.2">
      <c r="B59" s="3" t="s">
        <v>141</v>
      </c>
      <c r="C59" s="4" t="s">
        <v>677</v>
      </c>
      <c r="D59" s="4">
        <v>3.3016435118042864E-3</v>
      </c>
      <c r="E59" s="5">
        <v>0.5</v>
      </c>
      <c r="F59" s="1">
        <v>0.05</v>
      </c>
      <c r="G59" s="5">
        <v>0.5</v>
      </c>
      <c r="H59" s="1">
        <v>0.05</v>
      </c>
      <c r="I59" s="1">
        <v>4.052734375</v>
      </c>
      <c r="J59" s="6">
        <v>36.328125</v>
      </c>
      <c r="K59" s="6">
        <v>50</v>
      </c>
      <c r="L59" s="7" t="s">
        <v>0</v>
      </c>
      <c r="M59" s="1">
        <f t="shared" si="12"/>
        <v>2.5000000000000001E-2</v>
      </c>
      <c r="N59" s="1">
        <f t="shared" si="13"/>
        <v>2.5000000000000001E-2</v>
      </c>
      <c r="O59" s="1">
        <f t="shared" si="14"/>
        <v>6.2499328125</v>
      </c>
      <c r="P59" s="1">
        <f t="shared" si="15"/>
        <v>0</v>
      </c>
      <c r="Q59" s="1">
        <f t="shared" si="16"/>
        <v>2.5000000000000001E-2</v>
      </c>
      <c r="R59" s="1">
        <f t="shared" si="17"/>
        <v>2.5118078125000003</v>
      </c>
      <c r="S59" s="1">
        <f t="shared" si="18"/>
        <v>1.0305477762915901E-2</v>
      </c>
      <c r="T59" s="1">
        <f t="shared" si="19"/>
        <v>1.46945222370841E-2</v>
      </c>
      <c r="U59" s="1">
        <f t="shared" si="20"/>
        <v>0.58778088948336393</v>
      </c>
      <c r="V59" s="1">
        <f t="shared" si="21"/>
        <v>0.58778088948336393</v>
      </c>
      <c r="W59" s="1">
        <f t="shared" si="22"/>
        <v>0.58778088948336393</v>
      </c>
      <c r="X59" s="1">
        <v>8.1796346928670535E-3</v>
      </c>
      <c r="Y59" s="1">
        <f t="shared" si="23"/>
        <v>57.035772916660321</v>
      </c>
      <c r="AB59" s="6">
        <v>35.15625</v>
      </c>
      <c r="AC59" s="6">
        <v>199.90234375</v>
      </c>
    </row>
    <row r="60" spans="2:29" ht="12.75" customHeight="1" x14ac:dyDescent="0.2">
      <c r="B60" s="3" t="s">
        <v>143</v>
      </c>
      <c r="C60" s="4" t="s">
        <v>678</v>
      </c>
      <c r="D60" s="4">
        <v>3.3608680532779545E-3</v>
      </c>
      <c r="E60" s="5">
        <v>0.5</v>
      </c>
      <c r="F60" s="1">
        <v>0.05</v>
      </c>
      <c r="G60" s="5">
        <v>0.5</v>
      </c>
      <c r="H60" s="1">
        <v>0.05</v>
      </c>
      <c r="I60" s="1">
        <v>4.033203125</v>
      </c>
      <c r="J60" s="6">
        <v>36.42578125</v>
      </c>
      <c r="K60" s="6">
        <v>50</v>
      </c>
      <c r="L60" s="7" t="s">
        <v>0</v>
      </c>
      <c r="M60" s="1">
        <f t="shared" si="12"/>
        <v>2.5000000000000001E-2</v>
      </c>
      <c r="N60" s="1">
        <f t="shared" si="13"/>
        <v>2.5000000000000001E-2</v>
      </c>
      <c r="O60" s="1">
        <f t="shared" si="14"/>
        <v>6.258692578125002</v>
      </c>
      <c r="P60" s="1">
        <f t="shared" si="15"/>
        <v>0</v>
      </c>
      <c r="Q60" s="1">
        <f t="shared" si="16"/>
        <v>2.5000000000000001E-2</v>
      </c>
      <c r="R60" s="1">
        <f t="shared" si="17"/>
        <v>2.5166613281250005</v>
      </c>
      <c r="S60" s="1">
        <f t="shared" si="18"/>
        <v>1.0131808739404561E-2</v>
      </c>
      <c r="T60" s="1">
        <f t="shared" si="19"/>
        <v>1.486819126059544E-2</v>
      </c>
      <c r="U60" s="1">
        <f t="shared" si="20"/>
        <v>0.59472765042381759</v>
      </c>
      <c r="V60" s="1">
        <f t="shared" si="21"/>
        <v>0.59472765042381759</v>
      </c>
      <c r="W60" s="1">
        <f t="shared" si="22"/>
        <v>0.59472765042381759</v>
      </c>
      <c r="X60" s="1">
        <v>8.1796346928670535E-3</v>
      </c>
      <c r="Y60" s="1">
        <f t="shared" si="23"/>
        <v>58.699060130379976</v>
      </c>
      <c r="AB60" s="6">
        <v>35.15625</v>
      </c>
      <c r="AC60" s="6">
        <v>199.90234375</v>
      </c>
    </row>
    <row r="61" spans="2:29" ht="12.75" customHeight="1" x14ac:dyDescent="0.2">
      <c r="B61" s="3" t="s">
        <v>145</v>
      </c>
      <c r="C61" s="4" t="s">
        <v>679</v>
      </c>
      <c r="D61" s="4">
        <v>3.4144907403970137E-3</v>
      </c>
      <c r="E61" s="5">
        <v>0.5</v>
      </c>
      <c r="F61" s="1">
        <v>0.05</v>
      </c>
      <c r="G61" s="5">
        <v>0.5</v>
      </c>
      <c r="H61" s="1">
        <v>0.05</v>
      </c>
      <c r="I61" s="1">
        <v>4.0234375</v>
      </c>
      <c r="J61" s="6">
        <v>36.42578125</v>
      </c>
      <c r="K61" s="6">
        <v>50</v>
      </c>
      <c r="L61" s="7" t="s">
        <v>0</v>
      </c>
      <c r="M61" s="1">
        <f t="shared" si="12"/>
        <v>2.5000000000000001E-2</v>
      </c>
      <c r="N61" s="1">
        <f t="shared" si="13"/>
        <v>2.5000000000000001E-2</v>
      </c>
      <c r="O61" s="1">
        <f t="shared" si="14"/>
        <v>6.258692578125002</v>
      </c>
      <c r="P61" s="1">
        <f t="shared" si="15"/>
        <v>0</v>
      </c>
      <c r="Q61" s="1">
        <f t="shared" si="16"/>
        <v>2.5000000000000001E-2</v>
      </c>
      <c r="R61" s="1">
        <f t="shared" si="17"/>
        <v>2.5166613281250005</v>
      </c>
      <c r="S61" s="1">
        <f t="shared" si="18"/>
        <v>1.0066565931771675E-2</v>
      </c>
      <c r="T61" s="1">
        <f t="shared" si="19"/>
        <v>1.4933434068228326E-2</v>
      </c>
      <c r="U61" s="1">
        <f t="shared" si="20"/>
        <v>0.59733736272913307</v>
      </c>
      <c r="V61" s="1">
        <f t="shared" si="21"/>
        <v>0.59733736272913307</v>
      </c>
      <c r="W61" s="1">
        <f t="shared" si="22"/>
        <v>0.59733736272913307</v>
      </c>
      <c r="X61" s="1">
        <v>8.1796346928670535E-3</v>
      </c>
      <c r="Y61" s="1">
        <f t="shared" si="23"/>
        <v>59.338742405077959</v>
      </c>
      <c r="AB61" s="6">
        <v>35.15625</v>
      </c>
      <c r="AC61" s="6">
        <v>199.90234375</v>
      </c>
    </row>
    <row r="62" spans="2:29" ht="12.75" customHeight="1" x14ac:dyDescent="0.2">
      <c r="B62" s="3" t="s">
        <v>147</v>
      </c>
      <c r="C62" s="4" t="s">
        <v>680</v>
      </c>
      <c r="D62" s="4">
        <v>3.4738888862193562E-3</v>
      </c>
      <c r="E62" s="5">
        <v>0.5</v>
      </c>
      <c r="F62" s="1">
        <v>0.05</v>
      </c>
      <c r="G62" s="5">
        <v>0.5</v>
      </c>
      <c r="H62" s="1">
        <v>0.05</v>
      </c>
      <c r="I62" s="1">
        <v>4.013671875</v>
      </c>
      <c r="J62" s="6">
        <v>36.42578125</v>
      </c>
      <c r="K62" s="6">
        <v>50</v>
      </c>
      <c r="L62" s="7" t="s">
        <v>0</v>
      </c>
      <c r="M62" s="1">
        <f t="shared" si="12"/>
        <v>2.5000000000000001E-2</v>
      </c>
      <c r="N62" s="1">
        <f t="shared" si="13"/>
        <v>2.5000000000000001E-2</v>
      </c>
      <c r="O62" s="1">
        <f t="shared" si="14"/>
        <v>6.258692578125002</v>
      </c>
      <c r="P62" s="1">
        <f t="shared" si="15"/>
        <v>0</v>
      </c>
      <c r="Q62" s="1">
        <f t="shared" si="16"/>
        <v>2.5000000000000001E-2</v>
      </c>
      <c r="R62" s="1">
        <f t="shared" si="17"/>
        <v>2.5166613281250005</v>
      </c>
      <c r="S62" s="1">
        <f t="shared" si="18"/>
        <v>1.0001323124138787E-2</v>
      </c>
      <c r="T62" s="1">
        <f t="shared" si="19"/>
        <v>1.4998676875861214E-2</v>
      </c>
      <c r="U62" s="1">
        <f t="shared" si="20"/>
        <v>0.59994707503444855</v>
      </c>
      <c r="V62" s="1">
        <f t="shared" si="21"/>
        <v>0.59994707503444855</v>
      </c>
      <c r="W62" s="1">
        <f t="shared" si="22"/>
        <v>0.59994707503444855</v>
      </c>
      <c r="X62" s="1">
        <v>8.1796346928670535E-3</v>
      </c>
      <c r="Y62" s="1">
        <f t="shared" si="23"/>
        <v>59.986770509038017</v>
      </c>
      <c r="AB62" s="6">
        <v>35.05859375</v>
      </c>
      <c r="AC62" s="6">
        <v>199.90234375</v>
      </c>
    </row>
    <row r="63" spans="2:29" ht="12.75" customHeight="1" x14ac:dyDescent="0.2">
      <c r="B63" s="3" t="s">
        <v>149</v>
      </c>
      <c r="C63" s="4" t="s">
        <v>681</v>
      </c>
      <c r="D63" s="4">
        <v>3.5334722197148949E-3</v>
      </c>
      <c r="E63" s="5">
        <v>0.5</v>
      </c>
      <c r="F63" s="1">
        <v>0.05</v>
      </c>
      <c r="G63" s="5">
        <v>0.5</v>
      </c>
      <c r="H63" s="1">
        <v>0.05</v>
      </c>
      <c r="I63" s="1">
        <v>3.994140625</v>
      </c>
      <c r="J63" s="6">
        <v>36.42578125</v>
      </c>
      <c r="K63" s="6">
        <v>50</v>
      </c>
      <c r="L63" s="7" t="s">
        <v>0</v>
      </c>
      <c r="M63" s="1">
        <f t="shared" si="12"/>
        <v>2.5000000000000001E-2</v>
      </c>
      <c r="N63" s="1">
        <f t="shared" si="13"/>
        <v>2.5000000000000001E-2</v>
      </c>
      <c r="O63" s="1">
        <f t="shared" si="14"/>
        <v>6.258692578125002</v>
      </c>
      <c r="P63" s="1">
        <f t="shared" si="15"/>
        <v>0</v>
      </c>
      <c r="Q63" s="1">
        <f t="shared" si="16"/>
        <v>2.5000000000000001E-2</v>
      </c>
      <c r="R63" s="1">
        <f t="shared" si="17"/>
        <v>2.5166613281250005</v>
      </c>
      <c r="S63" s="1">
        <f t="shared" si="18"/>
        <v>9.8708375088730153E-3</v>
      </c>
      <c r="T63" s="1">
        <f t="shared" si="19"/>
        <v>1.5129162491126986E-2</v>
      </c>
      <c r="U63" s="1">
        <f t="shared" si="20"/>
        <v>0.6051664996450794</v>
      </c>
      <c r="V63" s="1">
        <f t="shared" si="21"/>
        <v>0.6051664996450794</v>
      </c>
      <c r="W63" s="1">
        <f t="shared" si="22"/>
        <v>0.6051664996450794</v>
      </c>
      <c r="X63" s="1">
        <v>8.1796346928670535E-3</v>
      </c>
      <c r="Y63" s="1">
        <f t="shared" si="23"/>
        <v>61.308526161137593</v>
      </c>
      <c r="AB63" s="6">
        <v>35.05859375</v>
      </c>
      <c r="AC63" s="6">
        <v>199.90234375</v>
      </c>
    </row>
    <row r="64" spans="2:29" ht="12.75" customHeight="1" x14ac:dyDescent="0.2">
      <c r="B64" s="3" t="s">
        <v>151</v>
      </c>
      <c r="C64" s="4" t="s">
        <v>682</v>
      </c>
      <c r="D64" s="4">
        <v>3.5930555532104336E-3</v>
      </c>
      <c r="E64" s="5">
        <v>0.5</v>
      </c>
      <c r="F64" s="1">
        <v>0.05</v>
      </c>
      <c r="G64" s="5">
        <v>0.5</v>
      </c>
      <c r="H64" s="1">
        <v>0.05</v>
      </c>
      <c r="I64" s="1">
        <v>3.984375</v>
      </c>
      <c r="J64" s="6">
        <v>36.42578125</v>
      </c>
      <c r="K64" s="6">
        <v>50</v>
      </c>
      <c r="L64" s="7" t="s">
        <v>0</v>
      </c>
      <c r="M64" s="1">
        <f t="shared" si="12"/>
        <v>2.5000000000000001E-2</v>
      </c>
      <c r="N64" s="1">
        <f t="shared" si="13"/>
        <v>2.5000000000000001E-2</v>
      </c>
      <c r="O64" s="1">
        <f t="shared" si="14"/>
        <v>6.258692578125002</v>
      </c>
      <c r="P64" s="1">
        <f t="shared" si="15"/>
        <v>0</v>
      </c>
      <c r="Q64" s="1">
        <f t="shared" si="16"/>
        <v>2.5000000000000001E-2</v>
      </c>
      <c r="R64" s="1">
        <f t="shared" si="17"/>
        <v>2.5166613281250005</v>
      </c>
      <c r="S64" s="1">
        <f t="shared" si="18"/>
        <v>9.8055947012401275E-3</v>
      </c>
      <c r="T64" s="1">
        <f t="shared" si="19"/>
        <v>1.5194405298759874E-2</v>
      </c>
      <c r="U64" s="1">
        <f t="shared" si="20"/>
        <v>0.60777621195039488</v>
      </c>
      <c r="V64" s="1">
        <f t="shared" si="21"/>
        <v>0.60777621195039488</v>
      </c>
      <c r="W64" s="1">
        <f t="shared" si="22"/>
        <v>0.60777621195039488</v>
      </c>
      <c r="X64" s="1">
        <v>8.1796346928670535E-3</v>
      </c>
      <c r="Y64" s="1">
        <f t="shared" si="23"/>
        <v>61.982595698507566</v>
      </c>
      <c r="AB64" s="6">
        <v>35.05859375</v>
      </c>
      <c r="AC64" s="6">
        <v>199.90234375</v>
      </c>
    </row>
    <row r="65" spans="2:29" ht="12.75" customHeight="1" x14ac:dyDescent="0.2">
      <c r="B65" s="3" t="s">
        <v>153</v>
      </c>
      <c r="C65" s="4" t="s">
        <v>683</v>
      </c>
      <c r="D65" s="4">
        <v>3.6466782403294928E-3</v>
      </c>
      <c r="E65" s="5">
        <v>0.5</v>
      </c>
      <c r="F65" s="1">
        <v>0.05</v>
      </c>
      <c r="G65" s="5">
        <v>0.5</v>
      </c>
      <c r="H65" s="1">
        <v>0.05</v>
      </c>
      <c r="I65" s="1">
        <v>3.96484375</v>
      </c>
      <c r="J65" s="6">
        <v>36.42578125</v>
      </c>
      <c r="K65" s="6">
        <v>50</v>
      </c>
      <c r="L65" s="7" t="s">
        <v>0</v>
      </c>
      <c r="M65" s="1">
        <f t="shared" si="12"/>
        <v>2.5000000000000001E-2</v>
      </c>
      <c r="N65" s="1">
        <f t="shared" si="13"/>
        <v>2.5000000000000001E-2</v>
      </c>
      <c r="O65" s="1">
        <f t="shared" si="14"/>
        <v>6.258692578125002</v>
      </c>
      <c r="P65" s="1">
        <f t="shared" si="15"/>
        <v>0</v>
      </c>
      <c r="Q65" s="1">
        <f t="shared" si="16"/>
        <v>2.5000000000000001E-2</v>
      </c>
      <c r="R65" s="1">
        <f t="shared" si="17"/>
        <v>2.5166613281250005</v>
      </c>
      <c r="S65" s="1">
        <f t="shared" si="18"/>
        <v>9.6751090859743556E-3</v>
      </c>
      <c r="T65" s="1">
        <f t="shared" si="19"/>
        <v>1.5324890914025646E-2</v>
      </c>
      <c r="U65" s="1">
        <f t="shared" si="20"/>
        <v>0.61299563656102585</v>
      </c>
      <c r="V65" s="1">
        <f t="shared" si="21"/>
        <v>0.61299563656102585</v>
      </c>
      <c r="W65" s="1">
        <f t="shared" si="22"/>
        <v>0.61299563656102585</v>
      </c>
      <c r="X65" s="1">
        <v>8.1796346928670535E-3</v>
      </c>
      <c r="Y65" s="1">
        <f t="shared" si="23"/>
        <v>63.35800776134532</v>
      </c>
      <c r="AB65" s="6">
        <v>35.05859375</v>
      </c>
      <c r="AC65" s="6">
        <v>199.90234375</v>
      </c>
    </row>
    <row r="66" spans="2:29" ht="12.75" customHeight="1" x14ac:dyDescent="0.2">
      <c r="B66" s="3" t="s">
        <v>155</v>
      </c>
      <c r="C66" s="4" t="s">
        <v>684</v>
      </c>
      <c r="D66" s="4">
        <v>3.7062731425976381E-3</v>
      </c>
      <c r="E66" s="5">
        <v>0.5</v>
      </c>
      <c r="F66" s="1">
        <v>0.05</v>
      </c>
      <c r="G66" s="5">
        <v>0.5</v>
      </c>
      <c r="H66" s="1">
        <v>0.05</v>
      </c>
      <c r="I66" s="1">
        <v>3.955078125</v>
      </c>
      <c r="J66" s="6">
        <v>36.42578125</v>
      </c>
      <c r="K66" s="6">
        <v>50</v>
      </c>
      <c r="L66" s="7" t="s">
        <v>0</v>
      </c>
      <c r="M66" s="1">
        <f t="shared" ref="M66:M97" si="24">IF(ISNUMBER(E66),IF(E66+G66=0,0,(E66/(E66+G66))*F66),"")</f>
        <v>2.5000000000000001E-2</v>
      </c>
      <c r="N66" s="1">
        <f t="shared" ref="N66:N97" si="25">IF(ISNUMBER(G66),IF(E66+G66=0,0,(G66/(E66+G66))*H66),"")</f>
        <v>2.5000000000000001E-2</v>
      </c>
      <c r="O66" s="1">
        <f t="shared" ref="O66:O97" si="26">IF(ISNUMBER(J66),0.195*(1+0.0184*(J66-21))*M66*1000,"")</f>
        <v>6.258692578125002</v>
      </c>
      <c r="P66" s="1">
        <f t="shared" ref="P66:P97" si="27">IF(ISNUMBER(M66),IF(M66&gt;=N66,M66-N66,0),"")</f>
        <v>0</v>
      </c>
      <c r="Q66" s="1">
        <f t="shared" ref="Q66:Q97" si="28">IF(ISNUMBER(M66),IF(M66&gt;=N66,N66,M66),"")</f>
        <v>2.5000000000000001E-2</v>
      </c>
      <c r="R66" s="1">
        <f t="shared" ref="R66:R97" si="29">IF(ISNUMBER(M66),((0.195*(1+(0.0184*(J66-21)))*P66)+(0.07*(1+(0.0284*(J66-21)))*Q66))*1000,"")</f>
        <v>2.5166613281250005</v>
      </c>
      <c r="S66" s="1">
        <f t="shared" ref="S66:S97" si="30">IF(ISNUMBER(M66),IF(O66-R66=0,0,((P66-M66)*(O66-I66)/(O66-R66))+M66),"")</f>
        <v>9.6098662783414678E-3</v>
      </c>
      <c r="T66" s="1">
        <f t="shared" ref="T66:T97" si="31">IF(ISNUMBER(R66),IF(O66-R66=0,0,Q66*(O66-I66)/(O66-R66)),"")</f>
        <v>1.5390133721658534E-2</v>
      </c>
      <c r="U66" s="1">
        <f t="shared" ref="U66:U97" si="32">IF(ISNUMBER(M66),IF(M66=0,0,((M66-S66)/M66)),"")</f>
        <v>0.61560534886634133</v>
      </c>
      <c r="V66" s="1">
        <f t="shared" ref="V66:V97" si="33">IF(ISNUMBER(U66),IF(U66&lt;1,U66,1),"")</f>
        <v>0.61560534886634133</v>
      </c>
      <c r="W66" s="1">
        <f t="shared" ref="W66:W97" si="34">IF(ISNUMBER(Q66),IF(Q66=0,0,T66/Q66),"")</f>
        <v>0.61560534886634133</v>
      </c>
      <c r="X66" s="1">
        <v>8.1796346928670535E-3</v>
      </c>
      <c r="Y66" s="1">
        <f t="shared" ref="Y66:Y97" si="35">IF(ISNUMBER(M66),IF(M66*S66=0,0,(M66-S66)/(M66*S66)),"")</f>
        <v>64.059720607536534</v>
      </c>
      <c r="AB66" s="6">
        <v>34.9609375</v>
      </c>
      <c r="AC66" s="6">
        <v>199.90234375</v>
      </c>
    </row>
    <row r="67" spans="2:29" ht="12.75" customHeight="1" x14ac:dyDescent="0.2">
      <c r="B67" s="3" t="s">
        <v>157</v>
      </c>
      <c r="C67" s="4" t="s">
        <v>685</v>
      </c>
      <c r="D67" s="4">
        <v>3.7649536971002817E-3</v>
      </c>
      <c r="E67" s="5">
        <v>0.5</v>
      </c>
      <c r="F67" s="1">
        <v>0.05</v>
      </c>
      <c r="G67" s="5">
        <v>0.5</v>
      </c>
      <c r="H67" s="1">
        <v>0.05</v>
      </c>
      <c r="I67" s="1">
        <v>3.935546875</v>
      </c>
      <c r="J67" s="6">
        <v>36.42578125</v>
      </c>
      <c r="K67" s="6">
        <v>50</v>
      </c>
      <c r="L67" s="7" t="s">
        <v>0</v>
      </c>
      <c r="M67" s="1">
        <f t="shared" si="24"/>
        <v>2.5000000000000001E-2</v>
      </c>
      <c r="N67" s="1">
        <f t="shared" si="25"/>
        <v>2.5000000000000001E-2</v>
      </c>
      <c r="O67" s="1">
        <f t="shared" si="26"/>
        <v>6.258692578125002</v>
      </c>
      <c r="P67" s="1">
        <f t="shared" si="27"/>
        <v>0</v>
      </c>
      <c r="Q67" s="1">
        <f t="shared" si="28"/>
        <v>2.5000000000000001E-2</v>
      </c>
      <c r="R67" s="1">
        <f t="shared" si="29"/>
        <v>2.5166613281250005</v>
      </c>
      <c r="S67" s="1">
        <f t="shared" si="30"/>
        <v>9.4793806630756958E-3</v>
      </c>
      <c r="T67" s="1">
        <f t="shared" si="31"/>
        <v>1.5520619336924306E-2</v>
      </c>
      <c r="U67" s="1">
        <f t="shared" si="32"/>
        <v>0.62082477347697218</v>
      </c>
      <c r="V67" s="1">
        <f t="shared" si="33"/>
        <v>0.62082477347697218</v>
      </c>
      <c r="W67" s="1">
        <f t="shared" si="34"/>
        <v>0.62082477347697218</v>
      </c>
      <c r="X67" s="1">
        <v>8.1796346928670535E-3</v>
      </c>
      <c r="Y67" s="1">
        <f t="shared" si="35"/>
        <v>65.492123962826312</v>
      </c>
      <c r="AB67" s="6">
        <v>34.9609375</v>
      </c>
      <c r="AC67" s="6">
        <v>199.90234375</v>
      </c>
    </row>
    <row r="68" spans="2:29" ht="12.75" customHeight="1" x14ac:dyDescent="0.2">
      <c r="B68" s="3" t="s">
        <v>159</v>
      </c>
      <c r="C68" s="4" t="s">
        <v>686</v>
      </c>
      <c r="D68" s="4">
        <v>3.823634258878883E-3</v>
      </c>
      <c r="E68" s="5">
        <v>0.5</v>
      </c>
      <c r="F68" s="1">
        <v>0.05</v>
      </c>
      <c r="G68" s="5">
        <v>0.5</v>
      </c>
      <c r="H68" s="1">
        <v>0.05</v>
      </c>
      <c r="I68" s="1">
        <v>3.92578125</v>
      </c>
      <c r="J68" s="6">
        <v>36.42578125</v>
      </c>
      <c r="K68" s="6">
        <v>50</v>
      </c>
      <c r="L68" s="7" t="s">
        <v>0</v>
      </c>
      <c r="M68" s="1">
        <f t="shared" si="24"/>
        <v>2.5000000000000001E-2</v>
      </c>
      <c r="N68" s="1">
        <f t="shared" si="25"/>
        <v>2.5000000000000001E-2</v>
      </c>
      <c r="O68" s="1">
        <f t="shared" si="26"/>
        <v>6.258692578125002</v>
      </c>
      <c r="P68" s="1">
        <f t="shared" si="27"/>
        <v>0</v>
      </c>
      <c r="Q68" s="1">
        <f t="shared" si="28"/>
        <v>2.5000000000000001E-2</v>
      </c>
      <c r="R68" s="1">
        <f t="shared" si="29"/>
        <v>2.5166613281250005</v>
      </c>
      <c r="S68" s="1">
        <f t="shared" si="30"/>
        <v>9.4141378554428081E-3</v>
      </c>
      <c r="T68" s="1">
        <f t="shared" si="31"/>
        <v>1.5585862144557193E-2</v>
      </c>
      <c r="U68" s="1">
        <f t="shared" si="32"/>
        <v>0.62343448578228766</v>
      </c>
      <c r="V68" s="1">
        <f t="shared" si="33"/>
        <v>0.62343448578228766</v>
      </c>
      <c r="W68" s="1">
        <f t="shared" si="34"/>
        <v>0.62343448578228766</v>
      </c>
      <c r="X68" s="1">
        <v>8.1796346928670535E-3</v>
      </c>
      <c r="Y68" s="1">
        <f t="shared" si="35"/>
        <v>66.223216119768992</v>
      </c>
      <c r="AB68" s="6">
        <v>34.9609375</v>
      </c>
      <c r="AC68" s="6">
        <v>199.90234375</v>
      </c>
    </row>
    <row r="69" spans="2:29" ht="12.75" customHeight="1" x14ac:dyDescent="0.2">
      <c r="B69" s="3" t="s">
        <v>161</v>
      </c>
      <c r="C69" s="4" t="s">
        <v>687</v>
      </c>
      <c r="D69" s="4">
        <v>3.8823148133815266E-3</v>
      </c>
      <c r="E69" s="5">
        <v>0.5</v>
      </c>
      <c r="F69" s="1">
        <v>0.05</v>
      </c>
      <c r="G69" s="5">
        <v>0.5</v>
      </c>
      <c r="H69" s="1">
        <v>0.05</v>
      </c>
      <c r="I69" s="1">
        <v>3.916015625</v>
      </c>
      <c r="J69" s="6">
        <v>36.42578125</v>
      </c>
      <c r="K69" s="6">
        <v>50</v>
      </c>
      <c r="L69" s="7" t="s">
        <v>0</v>
      </c>
      <c r="M69" s="1">
        <f t="shared" si="24"/>
        <v>2.5000000000000001E-2</v>
      </c>
      <c r="N69" s="1">
        <f t="shared" si="25"/>
        <v>2.5000000000000001E-2</v>
      </c>
      <c r="O69" s="1">
        <f t="shared" si="26"/>
        <v>6.258692578125002</v>
      </c>
      <c r="P69" s="1">
        <f t="shared" si="27"/>
        <v>0</v>
      </c>
      <c r="Q69" s="1">
        <f t="shared" si="28"/>
        <v>2.5000000000000001E-2</v>
      </c>
      <c r="R69" s="1">
        <f t="shared" si="29"/>
        <v>2.5166613281250005</v>
      </c>
      <c r="S69" s="1">
        <f t="shared" si="30"/>
        <v>9.3488950478099221E-3</v>
      </c>
      <c r="T69" s="1">
        <f t="shared" si="31"/>
        <v>1.5651104952190079E-2</v>
      </c>
      <c r="U69" s="1">
        <f t="shared" si="32"/>
        <v>0.62604419808760314</v>
      </c>
      <c r="V69" s="1">
        <f t="shared" si="33"/>
        <v>0.62604419808760314</v>
      </c>
      <c r="W69" s="1">
        <f t="shared" si="34"/>
        <v>0.62604419808760314</v>
      </c>
      <c r="X69" s="1">
        <v>8.1796346928670535E-3</v>
      </c>
      <c r="Y69" s="1">
        <f t="shared" si="35"/>
        <v>66.964512371358865</v>
      </c>
      <c r="AB69" s="6">
        <v>34.9609375</v>
      </c>
      <c r="AC69" s="6">
        <v>199.90234375</v>
      </c>
    </row>
    <row r="70" spans="2:29" ht="12.75" customHeight="1" x14ac:dyDescent="0.2">
      <c r="B70" s="3" t="s">
        <v>163</v>
      </c>
      <c r="C70" s="4" t="s">
        <v>688</v>
      </c>
      <c r="D70" s="4">
        <v>3.9409953678841703E-3</v>
      </c>
      <c r="E70" s="5">
        <v>0.5</v>
      </c>
      <c r="F70" s="1">
        <v>0.05</v>
      </c>
      <c r="G70" s="5">
        <v>0.5</v>
      </c>
      <c r="H70" s="1">
        <v>0.05</v>
      </c>
      <c r="I70" s="1">
        <v>3.896484375</v>
      </c>
      <c r="J70" s="6">
        <v>36.42578125</v>
      </c>
      <c r="K70" s="6">
        <v>50</v>
      </c>
      <c r="L70" s="7" t="s">
        <v>0</v>
      </c>
      <c r="M70" s="1">
        <f t="shared" si="24"/>
        <v>2.5000000000000001E-2</v>
      </c>
      <c r="N70" s="1">
        <f t="shared" si="25"/>
        <v>2.5000000000000001E-2</v>
      </c>
      <c r="O70" s="1">
        <f t="shared" si="26"/>
        <v>6.258692578125002</v>
      </c>
      <c r="P70" s="1">
        <f t="shared" si="27"/>
        <v>0</v>
      </c>
      <c r="Q70" s="1">
        <f t="shared" si="28"/>
        <v>2.5000000000000001E-2</v>
      </c>
      <c r="R70" s="1">
        <f t="shared" si="29"/>
        <v>2.5166613281250005</v>
      </c>
      <c r="S70" s="1">
        <f t="shared" si="30"/>
        <v>9.2184094325441501E-3</v>
      </c>
      <c r="T70" s="1">
        <f t="shared" si="31"/>
        <v>1.5781590567455851E-2</v>
      </c>
      <c r="U70" s="1">
        <f t="shared" si="32"/>
        <v>0.63126362269823399</v>
      </c>
      <c r="V70" s="1">
        <f t="shared" si="33"/>
        <v>0.63126362269823399</v>
      </c>
      <c r="W70" s="1">
        <f t="shared" si="34"/>
        <v>0.63126362269823399</v>
      </c>
      <c r="X70" s="1">
        <v>8.1796346928670535E-3</v>
      </c>
      <c r="Y70" s="1">
        <f t="shared" si="35"/>
        <v>68.478583785794626</v>
      </c>
      <c r="AB70" s="6">
        <v>34.9609375</v>
      </c>
      <c r="AC70" s="6">
        <v>199.90234375</v>
      </c>
    </row>
    <row r="71" spans="2:29" ht="12.75" customHeight="1" x14ac:dyDescent="0.2">
      <c r="B71" s="3" t="s">
        <v>165</v>
      </c>
      <c r="C71" s="4" t="s">
        <v>689</v>
      </c>
      <c r="D71" s="4">
        <v>3.9937152760103345E-3</v>
      </c>
      <c r="E71" s="5">
        <v>0.5</v>
      </c>
      <c r="F71" s="1">
        <v>0.05</v>
      </c>
      <c r="G71" s="5">
        <v>0.5</v>
      </c>
      <c r="H71" s="1">
        <v>0.05</v>
      </c>
      <c r="I71" s="1">
        <v>3.88671875</v>
      </c>
      <c r="J71" s="6">
        <v>36.42578125</v>
      </c>
      <c r="K71" s="6">
        <v>50</v>
      </c>
      <c r="L71" s="7" t="s">
        <v>0</v>
      </c>
      <c r="M71" s="1">
        <f t="shared" si="24"/>
        <v>2.5000000000000001E-2</v>
      </c>
      <c r="N71" s="1">
        <f t="shared" si="25"/>
        <v>2.5000000000000001E-2</v>
      </c>
      <c r="O71" s="1">
        <f t="shared" si="26"/>
        <v>6.258692578125002</v>
      </c>
      <c r="P71" s="1">
        <f t="shared" si="27"/>
        <v>0</v>
      </c>
      <c r="Q71" s="1">
        <f t="shared" si="28"/>
        <v>2.5000000000000001E-2</v>
      </c>
      <c r="R71" s="1">
        <f t="shared" si="29"/>
        <v>2.5166613281250005</v>
      </c>
      <c r="S71" s="1">
        <f t="shared" si="30"/>
        <v>9.1531666249112624E-3</v>
      </c>
      <c r="T71" s="1">
        <f t="shared" si="31"/>
        <v>1.5846833375088739E-2</v>
      </c>
      <c r="U71" s="1">
        <f t="shared" si="32"/>
        <v>0.63387333500354948</v>
      </c>
      <c r="V71" s="1">
        <f t="shared" si="33"/>
        <v>0.63387333500354948</v>
      </c>
      <c r="W71" s="1">
        <f t="shared" si="34"/>
        <v>0.63387333500354948</v>
      </c>
      <c r="X71" s="1">
        <v>8.1796346928670535E-3</v>
      </c>
      <c r="Y71" s="1">
        <f t="shared" si="35"/>
        <v>69.251807705368279</v>
      </c>
      <c r="AB71" s="6">
        <v>34.9609375</v>
      </c>
      <c r="AC71" s="6">
        <v>199.90234375</v>
      </c>
    </row>
    <row r="72" spans="2:29" ht="12.75" customHeight="1" x14ac:dyDescent="0.2">
      <c r="B72" s="3" t="s">
        <v>167</v>
      </c>
      <c r="C72" s="4" t="s">
        <v>690</v>
      </c>
      <c r="D72" s="4">
        <v>4.0525694421376102E-3</v>
      </c>
      <c r="E72" s="5">
        <v>0.5</v>
      </c>
      <c r="F72" s="1">
        <v>0.05</v>
      </c>
      <c r="G72" s="5">
        <v>0.5</v>
      </c>
      <c r="H72" s="1">
        <v>0.05</v>
      </c>
      <c r="I72" s="1">
        <v>3.876953125</v>
      </c>
      <c r="J72" s="6">
        <v>36.5234375</v>
      </c>
      <c r="K72" s="6">
        <v>50</v>
      </c>
      <c r="L72" s="7" t="s">
        <v>0</v>
      </c>
      <c r="M72" s="1">
        <f t="shared" si="24"/>
        <v>2.5000000000000001E-2</v>
      </c>
      <c r="N72" s="1">
        <f t="shared" si="25"/>
        <v>2.5000000000000001E-2</v>
      </c>
      <c r="O72" s="1">
        <f t="shared" si="26"/>
        <v>6.2674523437500005</v>
      </c>
      <c r="P72" s="1">
        <f t="shared" si="27"/>
        <v>0</v>
      </c>
      <c r="Q72" s="1">
        <f t="shared" si="28"/>
        <v>2.5000000000000001E-2</v>
      </c>
      <c r="R72" s="1">
        <f t="shared" si="29"/>
        <v>2.5215148437500008</v>
      </c>
      <c r="S72" s="1">
        <f t="shared" si="30"/>
        <v>9.0460551013598033E-3</v>
      </c>
      <c r="T72" s="1">
        <f t="shared" si="31"/>
        <v>1.5953944898640198E-2</v>
      </c>
      <c r="U72" s="1">
        <f t="shared" si="32"/>
        <v>0.63815779594560784</v>
      </c>
      <c r="V72" s="1">
        <f t="shared" si="33"/>
        <v>0.63815779594560784</v>
      </c>
      <c r="W72" s="1">
        <f t="shared" si="34"/>
        <v>0.63815779594560784</v>
      </c>
      <c r="X72" s="1">
        <v>8.1796346928670535E-3</v>
      </c>
      <c r="Y72" s="1">
        <f t="shared" si="35"/>
        <v>70.54542436400591</v>
      </c>
      <c r="AB72" s="6">
        <v>34.9609375</v>
      </c>
      <c r="AC72" s="6">
        <v>199.90234375</v>
      </c>
    </row>
    <row r="73" spans="2:29" ht="12.75" customHeight="1" x14ac:dyDescent="0.2">
      <c r="B73" s="3" t="s">
        <v>169</v>
      </c>
      <c r="C73" s="4" t="s">
        <v>691</v>
      </c>
      <c r="D73" s="4">
        <v>4.1121527756331488E-3</v>
      </c>
      <c r="E73" s="5">
        <v>0.5</v>
      </c>
      <c r="F73" s="1">
        <v>0.05</v>
      </c>
      <c r="G73" s="5">
        <v>0.5</v>
      </c>
      <c r="H73" s="1">
        <v>0.05</v>
      </c>
      <c r="I73" s="1">
        <v>3.8671875</v>
      </c>
      <c r="J73" s="6">
        <v>36.42578125</v>
      </c>
      <c r="K73" s="6">
        <v>50</v>
      </c>
      <c r="L73" s="7" t="s">
        <v>0</v>
      </c>
      <c r="M73" s="1">
        <f t="shared" si="24"/>
        <v>2.5000000000000001E-2</v>
      </c>
      <c r="N73" s="1">
        <f t="shared" si="25"/>
        <v>2.5000000000000001E-2</v>
      </c>
      <c r="O73" s="1">
        <f t="shared" si="26"/>
        <v>6.258692578125002</v>
      </c>
      <c r="P73" s="1">
        <f t="shared" si="27"/>
        <v>0</v>
      </c>
      <c r="Q73" s="1">
        <f t="shared" si="28"/>
        <v>2.5000000000000001E-2</v>
      </c>
      <c r="R73" s="1">
        <f t="shared" si="29"/>
        <v>2.5166613281250005</v>
      </c>
      <c r="S73" s="1">
        <f t="shared" si="30"/>
        <v>9.0226810096454904E-3</v>
      </c>
      <c r="T73" s="1">
        <f t="shared" si="31"/>
        <v>1.5977318990354511E-2</v>
      </c>
      <c r="U73" s="1">
        <f t="shared" si="32"/>
        <v>0.63909275961418044</v>
      </c>
      <c r="V73" s="1">
        <f t="shared" si="33"/>
        <v>0.63909275961418044</v>
      </c>
      <c r="W73" s="1">
        <f t="shared" si="34"/>
        <v>0.63909275961418044</v>
      </c>
      <c r="X73" s="1">
        <v>8.1796346928670535E-3</v>
      </c>
      <c r="Y73" s="1">
        <f t="shared" si="35"/>
        <v>70.831802535296646</v>
      </c>
      <c r="AB73" s="6">
        <v>34.9609375</v>
      </c>
      <c r="AC73" s="6">
        <v>199.90234375</v>
      </c>
    </row>
    <row r="74" spans="2:29" ht="12.75" customHeight="1" x14ac:dyDescent="0.2">
      <c r="B74" s="3" t="s">
        <v>171</v>
      </c>
      <c r="C74" s="4" t="s">
        <v>692</v>
      </c>
      <c r="D74" s="4">
        <v>4.1717361091286875E-3</v>
      </c>
      <c r="E74" s="5">
        <v>0.5</v>
      </c>
      <c r="F74" s="1">
        <v>0.05</v>
      </c>
      <c r="G74" s="5">
        <v>0.5</v>
      </c>
      <c r="H74" s="1">
        <v>0.05</v>
      </c>
      <c r="I74" s="1">
        <v>3.84765625</v>
      </c>
      <c r="J74" s="6">
        <v>36.42578125</v>
      </c>
      <c r="K74" s="6">
        <v>50</v>
      </c>
      <c r="L74" s="7" t="s">
        <v>0</v>
      </c>
      <c r="M74" s="1">
        <f t="shared" si="24"/>
        <v>2.5000000000000001E-2</v>
      </c>
      <c r="N74" s="1">
        <f t="shared" si="25"/>
        <v>2.5000000000000001E-2</v>
      </c>
      <c r="O74" s="1">
        <f t="shared" si="26"/>
        <v>6.258692578125002</v>
      </c>
      <c r="P74" s="1">
        <f t="shared" si="27"/>
        <v>0</v>
      </c>
      <c r="Q74" s="1">
        <f t="shared" si="28"/>
        <v>2.5000000000000001E-2</v>
      </c>
      <c r="R74" s="1">
        <f t="shared" si="29"/>
        <v>2.5166613281250005</v>
      </c>
      <c r="S74" s="1">
        <f t="shared" si="30"/>
        <v>8.8921953943797184E-3</v>
      </c>
      <c r="T74" s="1">
        <f t="shared" si="31"/>
        <v>1.6107804605620283E-2</v>
      </c>
      <c r="U74" s="1">
        <f t="shared" si="32"/>
        <v>0.64431218422481129</v>
      </c>
      <c r="V74" s="1">
        <f t="shared" si="33"/>
        <v>0.64431218422481129</v>
      </c>
      <c r="W74" s="1">
        <f t="shared" si="34"/>
        <v>0.64431218422481129</v>
      </c>
      <c r="X74" s="1">
        <v>8.1796346928670535E-3</v>
      </c>
      <c r="Y74" s="1">
        <f t="shared" si="35"/>
        <v>72.458167600775695</v>
      </c>
      <c r="AB74" s="6">
        <v>34.9609375</v>
      </c>
      <c r="AC74" s="6">
        <v>199.90234375</v>
      </c>
    </row>
    <row r="75" spans="2:29" ht="12.75" customHeight="1" x14ac:dyDescent="0.2">
      <c r="B75" s="3" t="s">
        <v>173</v>
      </c>
      <c r="C75" s="4" t="s">
        <v>693</v>
      </c>
      <c r="D75" s="4">
        <v>4.2253703650203533E-3</v>
      </c>
      <c r="E75" s="5">
        <v>0.5</v>
      </c>
      <c r="F75" s="1">
        <v>0.05</v>
      </c>
      <c r="G75" s="5">
        <v>0.5</v>
      </c>
      <c r="H75" s="1">
        <v>0.05</v>
      </c>
      <c r="I75" s="1">
        <v>3.84765625</v>
      </c>
      <c r="J75" s="6">
        <v>36.5234375</v>
      </c>
      <c r="K75" s="6">
        <v>50</v>
      </c>
      <c r="L75" s="7" t="s">
        <v>0</v>
      </c>
      <c r="M75" s="1">
        <f t="shared" si="24"/>
        <v>2.5000000000000001E-2</v>
      </c>
      <c r="N75" s="1">
        <f t="shared" si="25"/>
        <v>2.5000000000000001E-2</v>
      </c>
      <c r="O75" s="1">
        <f t="shared" si="26"/>
        <v>6.2674523437500005</v>
      </c>
      <c r="P75" s="1">
        <f t="shared" si="27"/>
        <v>0</v>
      </c>
      <c r="Q75" s="1">
        <f t="shared" si="28"/>
        <v>2.5000000000000001E-2</v>
      </c>
      <c r="R75" s="1">
        <f t="shared" si="29"/>
        <v>2.5215148437500008</v>
      </c>
      <c r="S75" s="1">
        <f t="shared" si="30"/>
        <v>8.8505307833486244E-3</v>
      </c>
      <c r="T75" s="1">
        <f t="shared" si="31"/>
        <v>1.6149469216651377E-2</v>
      </c>
      <c r="U75" s="1">
        <f t="shared" si="32"/>
        <v>0.64597876866605508</v>
      </c>
      <c r="V75" s="1">
        <f t="shared" si="33"/>
        <v>0.64597876866605508</v>
      </c>
      <c r="W75" s="1">
        <f t="shared" si="34"/>
        <v>0.64597876866605508</v>
      </c>
      <c r="X75" s="1">
        <v>8.1796346928670535E-3</v>
      </c>
      <c r="Y75" s="1">
        <f t="shared" si="35"/>
        <v>72.987573794037132</v>
      </c>
      <c r="AB75" s="6">
        <v>34.9609375</v>
      </c>
      <c r="AC75" s="6">
        <v>199.90234375</v>
      </c>
    </row>
    <row r="76" spans="2:29" ht="12.75" customHeight="1" x14ac:dyDescent="0.2">
      <c r="B76" s="3" t="s">
        <v>175</v>
      </c>
      <c r="C76" s="4" t="s">
        <v>694</v>
      </c>
      <c r="D76" s="4">
        <v>4.284953698515892E-3</v>
      </c>
      <c r="E76" s="5">
        <v>0.5</v>
      </c>
      <c r="F76" s="1">
        <v>0.05</v>
      </c>
      <c r="G76" s="5">
        <v>0.5</v>
      </c>
      <c r="H76" s="1">
        <v>0.05</v>
      </c>
      <c r="I76" s="1">
        <v>3.828125</v>
      </c>
      <c r="J76" s="6">
        <v>36.5234375</v>
      </c>
      <c r="K76" s="6">
        <v>50</v>
      </c>
      <c r="L76" s="7" t="s">
        <v>0</v>
      </c>
      <c r="M76" s="1">
        <f t="shared" si="24"/>
        <v>2.5000000000000001E-2</v>
      </c>
      <c r="N76" s="1">
        <f t="shared" si="25"/>
        <v>2.5000000000000001E-2</v>
      </c>
      <c r="O76" s="1">
        <f t="shared" si="26"/>
        <v>6.2674523437500005</v>
      </c>
      <c r="P76" s="1">
        <f t="shared" si="27"/>
        <v>0</v>
      </c>
      <c r="Q76" s="1">
        <f t="shared" si="28"/>
        <v>2.5000000000000001E-2</v>
      </c>
      <c r="R76" s="1">
        <f t="shared" si="29"/>
        <v>2.5215148437500008</v>
      </c>
      <c r="S76" s="1">
        <f t="shared" si="30"/>
        <v>8.7201812380078361E-3</v>
      </c>
      <c r="T76" s="1">
        <f t="shared" si="31"/>
        <v>1.6279818761992165E-2</v>
      </c>
      <c r="U76" s="1">
        <f t="shared" si="32"/>
        <v>0.65119275047968661</v>
      </c>
      <c r="V76" s="1">
        <f t="shared" si="33"/>
        <v>0.65119275047968661</v>
      </c>
      <c r="W76" s="1">
        <f t="shared" si="34"/>
        <v>0.65119275047968661</v>
      </c>
      <c r="X76" s="1">
        <v>8.1796346928670535E-3</v>
      </c>
      <c r="Y76" s="1">
        <f t="shared" si="35"/>
        <v>74.676515625775508</v>
      </c>
      <c r="AB76" s="6">
        <v>34.9609375</v>
      </c>
      <c r="AC76" s="6">
        <v>199.90234375</v>
      </c>
    </row>
    <row r="77" spans="2:29" ht="12.75" customHeight="1" x14ac:dyDescent="0.2">
      <c r="B77" s="3" t="s">
        <v>177</v>
      </c>
      <c r="C77" s="4" t="s">
        <v>695</v>
      </c>
      <c r="D77" s="4">
        <v>4.3445370320114307E-3</v>
      </c>
      <c r="E77" s="5">
        <v>0.5</v>
      </c>
      <c r="F77" s="1">
        <v>0.05</v>
      </c>
      <c r="G77" s="5">
        <v>0.5</v>
      </c>
      <c r="H77" s="1">
        <v>0.05</v>
      </c>
      <c r="I77" s="1">
        <v>3.818359375</v>
      </c>
      <c r="J77" s="6">
        <v>36.5234375</v>
      </c>
      <c r="K77" s="6">
        <v>50</v>
      </c>
      <c r="L77" s="7" t="s">
        <v>0</v>
      </c>
      <c r="M77" s="1">
        <f t="shared" si="24"/>
        <v>2.5000000000000001E-2</v>
      </c>
      <c r="N77" s="1">
        <f t="shared" si="25"/>
        <v>2.5000000000000001E-2</v>
      </c>
      <c r="O77" s="1">
        <f t="shared" si="26"/>
        <v>6.2674523437500005</v>
      </c>
      <c r="P77" s="1">
        <f t="shared" si="27"/>
        <v>0</v>
      </c>
      <c r="Q77" s="1">
        <f t="shared" si="28"/>
        <v>2.5000000000000001E-2</v>
      </c>
      <c r="R77" s="1">
        <f t="shared" si="29"/>
        <v>2.5215148437500008</v>
      </c>
      <c r="S77" s="1">
        <f t="shared" si="30"/>
        <v>8.6550064653374455E-3</v>
      </c>
      <c r="T77" s="1">
        <f t="shared" si="31"/>
        <v>1.6344993534662556E-2</v>
      </c>
      <c r="U77" s="1">
        <f t="shared" si="32"/>
        <v>0.65379974138650221</v>
      </c>
      <c r="V77" s="1">
        <f t="shared" si="33"/>
        <v>0.65379974138650221</v>
      </c>
      <c r="W77" s="1">
        <f t="shared" si="34"/>
        <v>0.65379974138650221</v>
      </c>
      <c r="X77" s="1">
        <v>8.1796346928670535E-3</v>
      </c>
      <c r="Y77" s="1">
        <f t="shared" si="35"/>
        <v>75.540063893067412</v>
      </c>
      <c r="AB77" s="6">
        <v>34.9609375</v>
      </c>
      <c r="AC77" s="6">
        <v>199.90234375</v>
      </c>
    </row>
    <row r="78" spans="2:29" ht="12.75" customHeight="1" x14ac:dyDescent="0.2">
      <c r="B78" s="3" t="s">
        <v>179</v>
      </c>
      <c r="C78" s="4" t="s">
        <v>696</v>
      </c>
      <c r="D78" s="4">
        <v>4.39815971913049E-3</v>
      </c>
      <c r="E78" s="5">
        <v>0.5</v>
      </c>
      <c r="F78" s="1">
        <v>0.05</v>
      </c>
      <c r="G78" s="5">
        <v>0.5</v>
      </c>
      <c r="H78" s="1">
        <v>0.05</v>
      </c>
      <c r="I78" s="1">
        <v>3.80859375</v>
      </c>
      <c r="J78" s="6">
        <v>36.42578125</v>
      </c>
      <c r="K78" s="6">
        <v>50</v>
      </c>
      <c r="L78" s="7" t="s">
        <v>0</v>
      </c>
      <c r="M78" s="1">
        <f t="shared" si="24"/>
        <v>2.5000000000000001E-2</v>
      </c>
      <c r="N78" s="1">
        <f t="shared" si="25"/>
        <v>2.5000000000000001E-2</v>
      </c>
      <c r="O78" s="1">
        <f t="shared" si="26"/>
        <v>6.258692578125002</v>
      </c>
      <c r="P78" s="1">
        <f t="shared" si="27"/>
        <v>0</v>
      </c>
      <c r="Q78" s="1">
        <f t="shared" si="28"/>
        <v>2.5000000000000001E-2</v>
      </c>
      <c r="R78" s="1">
        <f t="shared" si="29"/>
        <v>2.5166613281250005</v>
      </c>
      <c r="S78" s="1">
        <f t="shared" si="30"/>
        <v>8.631224163848171E-3</v>
      </c>
      <c r="T78" s="1">
        <f t="shared" si="31"/>
        <v>1.636877583615183E-2</v>
      </c>
      <c r="U78" s="1">
        <f t="shared" si="32"/>
        <v>0.65475103344607322</v>
      </c>
      <c r="V78" s="1">
        <f t="shared" si="33"/>
        <v>0.65475103344607322</v>
      </c>
      <c r="W78" s="1">
        <f t="shared" si="34"/>
        <v>0.65475103344607322</v>
      </c>
      <c r="X78" s="1">
        <v>8.1796346928670535E-3</v>
      </c>
      <c r="Y78" s="1">
        <f t="shared" si="35"/>
        <v>75.858420661636131</v>
      </c>
      <c r="AB78" s="6">
        <v>34.9609375</v>
      </c>
      <c r="AC78" s="6">
        <v>199.90234375</v>
      </c>
    </row>
    <row r="79" spans="2:29" ht="12.75" customHeight="1" x14ac:dyDescent="0.2">
      <c r="B79" s="3" t="s">
        <v>181</v>
      </c>
      <c r="C79" s="4" t="s">
        <v>697</v>
      </c>
      <c r="D79" s="4">
        <v>4.4575578649528325E-3</v>
      </c>
      <c r="E79" s="5">
        <v>0.5</v>
      </c>
      <c r="F79" s="1">
        <v>0.05</v>
      </c>
      <c r="G79" s="5">
        <v>0.5</v>
      </c>
      <c r="H79" s="1">
        <v>0.05</v>
      </c>
      <c r="I79" s="1">
        <v>3.798828125</v>
      </c>
      <c r="J79" s="6">
        <v>36.5234375</v>
      </c>
      <c r="K79" s="6">
        <v>50</v>
      </c>
      <c r="L79" s="7" t="s">
        <v>0</v>
      </c>
      <c r="M79" s="1">
        <f t="shared" si="24"/>
        <v>2.5000000000000001E-2</v>
      </c>
      <c r="N79" s="1">
        <f t="shared" si="25"/>
        <v>2.5000000000000001E-2</v>
      </c>
      <c r="O79" s="1">
        <f t="shared" si="26"/>
        <v>6.2674523437500005</v>
      </c>
      <c r="P79" s="1">
        <f t="shared" si="27"/>
        <v>0</v>
      </c>
      <c r="Q79" s="1">
        <f t="shared" si="28"/>
        <v>2.5000000000000001E-2</v>
      </c>
      <c r="R79" s="1">
        <f t="shared" si="29"/>
        <v>2.5215148437500008</v>
      </c>
      <c r="S79" s="1">
        <f t="shared" si="30"/>
        <v>8.5246569199966572E-3</v>
      </c>
      <c r="T79" s="1">
        <f t="shared" si="31"/>
        <v>1.6475343080003344E-2</v>
      </c>
      <c r="U79" s="1">
        <f t="shared" si="32"/>
        <v>0.65901372320013374</v>
      </c>
      <c r="V79" s="1">
        <f t="shared" si="33"/>
        <v>0.65901372320013374</v>
      </c>
      <c r="W79" s="1">
        <f t="shared" si="34"/>
        <v>0.65901372320013374</v>
      </c>
      <c r="X79" s="1">
        <v>8.1796346928670535E-3</v>
      </c>
      <c r="Y79" s="1">
        <f t="shared" si="35"/>
        <v>77.30677367839364</v>
      </c>
      <c r="AB79" s="6">
        <v>34.9609375</v>
      </c>
      <c r="AC79" s="6">
        <v>199.90234375</v>
      </c>
    </row>
    <row r="80" spans="2:29" ht="12.75" customHeight="1" x14ac:dyDescent="0.2">
      <c r="B80" s="3" t="s">
        <v>183</v>
      </c>
      <c r="C80" s="4" t="s">
        <v>698</v>
      </c>
      <c r="D80" s="4">
        <v>4.5171411984483711E-3</v>
      </c>
      <c r="E80" s="5">
        <v>0.5</v>
      </c>
      <c r="F80" s="1">
        <v>0.05</v>
      </c>
      <c r="G80" s="5">
        <v>0.5</v>
      </c>
      <c r="H80" s="1">
        <v>0.05</v>
      </c>
      <c r="I80" s="1">
        <v>3.7890625</v>
      </c>
      <c r="J80" s="6">
        <v>36.42578125</v>
      </c>
      <c r="K80" s="6">
        <v>50</v>
      </c>
      <c r="L80" s="7" t="s">
        <v>0</v>
      </c>
      <c r="M80" s="1">
        <f t="shared" si="24"/>
        <v>2.5000000000000001E-2</v>
      </c>
      <c r="N80" s="1">
        <f t="shared" si="25"/>
        <v>2.5000000000000001E-2</v>
      </c>
      <c r="O80" s="1">
        <f t="shared" si="26"/>
        <v>6.258692578125002</v>
      </c>
      <c r="P80" s="1">
        <f t="shared" si="27"/>
        <v>0</v>
      </c>
      <c r="Q80" s="1">
        <f t="shared" si="28"/>
        <v>2.5000000000000001E-2</v>
      </c>
      <c r="R80" s="1">
        <f t="shared" si="29"/>
        <v>2.5166613281250005</v>
      </c>
      <c r="S80" s="1">
        <f t="shared" si="30"/>
        <v>8.500738548582399E-3</v>
      </c>
      <c r="T80" s="1">
        <f t="shared" si="31"/>
        <v>1.6499261451417602E-2</v>
      </c>
      <c r="U80" s="1">
        <f t="shared" si="32"/>
        <v>0.65997045805670407</v>
      </c>
      <c r="V80" s="1">
        <f t="shared" si="33"/>
        <v>0.65997045805670407</v>
      </c>
      <c r="W80" s="1">
        <f t="shared" si="34"/>
        <v>0.65997045805670407</v>
      </c>
      <c r="X80" s="1">
        <v>8.1796346928670535E-3</v>
      </c>
      <c r="Y80" s="1">
        <f t="shared" si="35"/>
        <v>77.636837585925065</v>
      </c>
      <c r="AB80" s="6">
        <v>35.05859375</v>
      </c>
      <c r="AC80" s="6">
        <v>199.90234375</v>
      </c>
    </row>
    <row r="81" spans="2:29" ht="12.75" customHeight="1" x14ac:dyDescent="0.2">
      <c r="B81" s="3" t="s">
        <v>185</v>
      </c>
      <c r="C81" s="4" t="s">
        <v>699</v>
      </c>
      <c r="D81" s="4">
        <v>4.576180552248843E-3</v>
      </c>
      <c r="E81" s="5">
        <v>0.5</v>
      </c>
      <c r="F81" s="1">
        <v>0.05</v>
      </c>
      <c r="G81" s="5">
        <v>0.5</v>
      </c>
      <c r="H81" s="1">
        <v>0.05</v>
      </c>
      <c r="I81" s="1">
        <v>3.779296875</v>
      </c>
      <c r="J81" s="6">
        <v>36.5234375</v>
      </c>
      <c r="K81" s="6">
        <v>50</v>
      </c>
      <c r="L81" s="7" t="s">
        <v>0</v>
      </c>
      <c r="M81" s="1">
        <f t="shared" si="24"/>
        <v>2.5000000000000001E-2</v>
      </c>
      <c r="N81" s="1">
        <f t="shared" si="25"/>
        <v>2.5000000000000001E-2</v>
      </c>
      <c r="O81" s="1">
        <f t="shared" si="26"/>
        <v>6.2674523437500005</v>
      </c>
      <c r="P81" s="1">
        <f t="shared" si="27"/>
        <v>0</v>
      </c>
      <c r="Q81" s="1">
        <f t="shared" si="28"/>
        <v>2.5000000000000001E-2</v>
      </c>
      <c r="R81" s="1">
        <f t="shared" si="29"/>
        <v>2.5215148437500008</v>
      </c>
      <c r="S81" s="1">
        <f t="shared" si="30"/>
        <v>8.3943073746558725E-3</v>
      </c>
      <c r="T81" s="1">
        <f t="shared" si="31"/>
        <v>1.6605692625344129E-2</v>
      </c>
      <c r="U81" s="1">
        <f t="shared" si="32"/>
        <v>0.66422770501376516</v>
      </c>
      <c r="V81" s="1">
        <f t="shared" si="33"/>
        <v>0.66422770501376516</v>
      </c>
      <c r="W81" s="1">
        <f t="shared" si="34"/>
        <v>0.66422770501376516</v>
      </c>
      <c r="X81" s="1">
        <v>8.1796346928670535E-3</v>
      </c>
      <c r="Y81" s="1">
        <f t="shared" si="35"/>
        <v>79.128351556342125</v>
      </c>
      <c r="AB81" s="6">
        <v>35.05859375</v>
      </c>
      <c r="AC81" s="6">
        <v>199.90234375</v>
      </c>
    </row>
    <row r="82" spans="2:29" ht="12.75" customHeight="1" x14ac:dyDescent="0.2">
      <c r="B82" s="3" t="s">
        <v>187</v>
      </c>
      <c r="C82" s="4" t="s">
        <v>700</v>
      </c>
      <c r="D82" s="4">
        <v>4.6298148081405088E-3</v>
      </c>
      <c r="E82" s="5">
        <v>0.5</v>
      </c>
      <c r="F82" s="1">
        <v>0.05</v>
      </c>
      <c r="G82" s="5">
        <v>0.5</v>
      </c>
      <c r="H82" s="1">
        <v>0.05</v>
      </c>
      <c r="I82" s="1">
        <v>3.759765625</v>
      </c>
      <c r="J82" s="6">
        <v>36.5234375</v>
      </c>
      <c r="K82" s="6">
        <v>50</v>
      </c>
      <c r="L82" s="7" t="s">
        <v>0</v>
      </c>
      <c r="M82" s="1">
        <f t="shared" si="24"/>
        <v>2.5000000000000001E-2</v>
      </c>
      <c r="N82" s="1">
        <f t="shared" si="25"/>
        <v>2.5000000000000001E-2</v>
      </c>
      <c r="O82" s="1">
        <f t="shared" si="26"/>
        <v>6.2674523437500005</v>
      </c>
      <c r="P82" s="1">
        <f t="shared" si="27"/>
        <v>0</v>
      </c>
      <c r="Q82" s="1">
        <f t="shared" si="28"/>
        <v>2.5000000000000001E-2</v>
      </c>
      <c r="R82" s="1">
        <f t="shared" si="29"/>
        <v>2.5215148437500008</v>
      </c>
      <c r="S82" s="1">
        <f t="shared" si="30"/>
        <v>8.2639578293150877E-3</v>
      </c>
      <c r="T82" s="1">
        <f t="shared" si="31"/>
        <v>1.6736042170684914E-2</v>
      </c>
      <c r="U82" s="1">
        <f t="shared" si="32"/>
        <v>0.66944168682739646</v>
      </c>
      <c r="V82" s="1">
        <f t="shared" si="33"/>
        <v>0.66944168682739646</v>
      </c>
      <c r="W82" s="1">
        <f t="shared" si="34"/>
        <v>0.66944168682739646</v>
      </c>
      <c r="X82" s="1">
        <v>8.1796346928670535E-3</v>
      </c>
      <c r="Y82" s="1">
        <f t="shared" si="35"/>
        <v>81.007393872783041</v>
      </c>
      <c r="AB82" s="6">
        <v>35.05859375</v>
      </c>
      <c r="AC82" s="6">
        <v>199.90234375</v>
      </c>
    </row>
    <row r="83" spans="2:29" ht="12.75" customHeight="1" x14ac:dyDescent="0.2">
      <c r="B83" s="3" t="s">
        <v>189</v>
      </c>
      <c r="C83" s="4" t="s">
        <v>701</v>
      </c>
      <c r="D83" s="4">
        <v>4.6893981416360475E-3</v>
      </c>
      <c r="E83" s="5">
        <v>0.5</v>
      </c>
      <c r="F83" s="1">
        <v>0.05</v>
      </c>
      <c r="G83" s="5">
        <v>0.5</v>
      </c>
      <c r="H83" s="1">
        <v>0.05</v>
      </c>
      <c r="I83" s="1">
        <v>3.75</v>
      </c>
      <c r="J83" s="6">
        <v>36.5234375</v>
      </c>
      <c r="K83" s="6">
        <v>50</v>
      </c>
      <c r="L83" s="7" t="s">
        <v>0</v>
      </c>
      <c r="M83" s="1">
        <f t="shared" si="24"/>
        <v>2.5000000000000001E-2</v>
      </c>
      <c r="N83" s="1">
        <f t="shared" si="25"/>
        <v>2.5000000000000001E-2</v>
      </c>
      <c r="O83" s="1">
        <f t="shared" si="26"/>
        <v>6.2674523437500005</v>
      </c>
      <c r="P83" s="1">
        <f t="shared" si="27"/>
        <v>0</v>
      </c>
      <c r="Q83" s="1">
        <f t="shared" si="28"/>
        <v>2.5000000000000001E-2</v>
      </c>
      <c r="R83" s="1">
        <f t="shared" si="29"/>
        <v>2.5215148437500008</v>
      </c>
      <c r="S83" s="1">
        <f t="shared" si="30"/>
        <v>8.1987830566446936E-3</v>
      </c>
      <c r="T83" s="1">
        <f t="shared" si="31"/>
        <v>1.6801216943355308E-2</v>
      </c>
      <c r="U83" s="1">
        <f t="shared" si="32"/>
        <v>0.67204867773421229</v>
      </c>
      <c r="V83" s="1">
        <f t="shared" si="33"/>
        <v>0.67204867773421229</v>
      </c>
      <c r="W83" s="1">
        <f t="shared" si="34"/>
        <v>0.67204867773421229</v>
      </c>
      <c r="X83" s="1">
        <v>8.1796346928670535E-3</v>
      </c>
      <c r="Y83" s="1">
        <f t="shared" si="35"/>
        <v>81.96932070175356</v>
      </c>
      <c r="AB83" s="6">
        <v>35.15625</v>
      </c>
      <c r="AC83" s="6">
        <v>199.90234375</v>
      </c>
    </row>
    <row r="84" spans="2:29" ht="12.75" customHeight="1" x14ac:dyDescent="0.2">
      <c r="B84" s="3" t="s">
        <v>191</v>
      </c>
      <c r="C84" s="4" t="s">
        <v>702</v>
      </c>
      <c r="D84" s="4">
        <v>4.7486111070611514E-3</v>
      </c>
      <c r="E84" s="5">
        <v>0.5</v>
      </c>
      <c r="F84" s="1">
        <v>0.05</v>
      </c>
      <c r="G84" s="5">
        <v>0.5</v>
      </c>
      <c r="H84" s="1">
        <v>0.05</v>
      </c>
      <c r="I84" s="1">
        <v>3.740234375</v>
      </c>
      <c r="J84" s="6">
        <v>36.5234375</v>
      </c>
      <c r="K84" s="6">
        <v>50</v>
      </c>
      <c r="L84" s="7" t="s">
        <v>0</v>
      </c>
      <c r="M84" s="1">
        <f t="shared" si="24"/>
        <v>2.5000000000000001E-2</v>
      </c>
      <c r="N84" s="1">
        <f t="shared" si="25"/>
        <v>2.5000000000000001E-2</v>
      </c>
      <c r="O84" s="1">
        <f t="shared" si="26"/>
        <v>6.2674523437500005</v>
      </c>
      <c r="P84" s="1">
        <f t="shared" si="27"/>
        <v>0</v>
      </c>
      <c r="Q84" s="1">
        <f t="shared" si="28"/>
        <v>2.5000000000000001E-2</v>
      </c>
      <c r="R84" s="1">
        <f t="shared" si="29"/>
        <v>2.5215148437500008</v>
      </c>
      <c r="S84" s="1">
        <f t="shared" si="30"/>
        <v>8.1336082839742994E-3</v>
      </c>
      <c r="T84" s="1">
        <f t="shared" si="31"/>
        <v>1.6866391716025702E-2</v>
      </c>
      <c r="U84" s="1">
        <f t="shared" si="32"/>
        <v>0.67465566864102799</v>
      </c>
      <c r="V84" s="1">
        <f t="shared" si="33"/>
        <v>0.67465566864102799</v>
      </c>
      <c r="W84" s="1">
        <f t="shared" si="34"/>
        <v>0.67465566864102799</v>
      </c>
      <c r="X84" s="1">
        <v>8.1796346928670535E-3</v>
      </c>
      <c r="Y84" s="1">
        <f t="shared" si="35"/>
        <v>82.946663410175091</v>
      </c>
      <c r="AB84" s="6">
        <v>35.15625</v>
      </c>
      <c r="AC84" s="6">
        <v>199.90234375</v>
      </c>
    </row>
    <row r="85" spans="2:29" ht="12.75" customHeight="1" x14ac:dyDescent="0.2">
      <c r="B85" s="3" t="s">
        <v>193</v>
      </c>
      <c r="C85" s="4" t="s">
        <v>703</v>
      </c>
      <c r="D85" s="4">
        <v>4.8080208289320581E-3</v>
      </c>
      <c r="E85" s="5">
        <v>0.5</v>
      </c>
      <c r="F85" s="1">
        <v>0.05</v>
      </c>
      <c r="G85" s="5">
        <v>0.5</v>
      </c>
      <c r="H85" s="1">
        <v>0.05</v>
      </c>
      <c r="I85" s="1">
        <v>3.73046875</v>
      </c>
      <c r="J85" s="6">
        <v>36.5234375</v>
      </c>
      <c r="K85" s="6">
        <v>50</v>
      </c>
      <c r="L85" s="7" t="s">
        <v>0</v>
      </c>
      <c r="M85" s="1">
        <f t="shared" si="24"/>
        <v>2.5000000000000001E-2</v>
      </c>
      <c r="N85" s="1">
        <f t="shared" si="25"/>
        <v>2.5000000000000001E-2</v>
      </c>
      <c r="O85" s="1">
        <f t="shared" si="26"/>
        <v>6.2674523437500005</v>
      </c>
      <c r="P85" s="1">
        <f t="shared" si="27"/>
        <v>0</v>
      </c>
      <c r="Q85" s="1">
        <f t="shared" si="28"/>
        <v>2.5000000000000001E-2</v>
      </c>
      <c r="R85" s="1">
        <f t="shared" si="29"/>
        <v>2.5215148437500008</v>
      </c>
      <c r="S85" s="1">
        <f t="shared" si="30"/>
        <v>8.0684335113039088E-3</v>
      </c>
      <c r="T85" s="1">
        <f t="shared" si="31"/>
        <v>1.6931566488696093E-2</v>
      </c>
      <c r="U85" s="1">
        <f t="shared" si="32"/>
        <v>0.6772626595478437</v>
      </c>
      <c r="V85" s="1">
        <f t="shared" si="33"/>
        <v>0.6772626595478437</v>
      </c>
      <c r="W85" s="1">
        <f t="shared" si="34"/>
        <v>0.6772626595478437</v>
      </c>
      <c r="X85" s="1">
        <v>8.1796346928670535E-3</v>
      </c>
      <c r="Y85" s="1">
        <f t="shared" si="35"/>
        <v>83.939795574815832</v>
      </c>
      <c r="AB85" s="6">
        <v>35.15625</v>
      </c>
      <c r="AC85" s="6">
        <v>199.90234375</v>
      </c>
    </row>
    <row r="86" spans="2:29" ht="12.75" customHeight="1" x14ac:dyDescent="0.2">
      <c r="B86" s="3" t="s">
        <v>195</v>
      </c>
      <c r="C86" s="4" t="s">
        <v>704</v>
      </c>
      <c r="D86" s="4">
        <v>4.8616435160511173E-3</v>
      </c>
      <c r="E86" s="5">
        <v>0.5</v>
      </c>
      <c r="F86" s="1">
        <v>0.05</v>
      </c>
      <c r="G86" s="5">
        <v>0.5</v>
      </c>
      <c r="H86" s="1">
        <v>0.05</v>
      </c>
      <c r="I86" s="1">
        <v>3.720703125</v>
      </c>
      <c r="J86" s="6">
        <v>36.5234375</v>
      </c>
      <c r="K86" s="6">
        <v>50</v>
      </c>
      <c r="L86" s="7" t="s">
        <v>0</v>
      </c>
      <c r="M86" s="1">
        <f t="shared" si="24"/>
        <v>2.5000000000000001E-2</v>
      </c>
      <c r="N86" s="1">
        <f t="shared" si="25"/>
        <v>2.5000000000000001E-2</v>
      </c>
      <c r="O86" s="1">
        <f t="shared" si="26"/>
        <v>6.2674523437500005</v>
      </c>
      <c r="P86" s="1">
        <f t="shared" si="27"/>
        <v>0</v>
      </c>
      <c r="Q86" s="1">
        <f t="shared" si="28"/>
        <v>2.5000000000000001E-2</v>
      </c>
      <c r="R86" s="1">
        <f t="shared" si="29"/>
        <v>2.5215148437500008</v>
      </c>
      <c r="S86" s="1">
        <f t="shared" si="30"/>
        <v>8.0032587386335147E-3</v>
      </c>
      <c r="T86" s="1">
        <f t="shared" si="31"/>
        <v>1.6996741261366487E-2</v>
      </c>
      <c r="U86" s="1">
        <f t="shared" si="32"/>
        <v>0.67986965045465941</v>
      </c>
      <c r="V86" s="1">
        <f t="shared" si="33"/>
        <v>0.67986965045465941</v>
      </c>
      <c r="W86" s="1">
        <f t="shared" si="34"/>
        <v>0.67986965045465941</v>
      </c>
      <c r="X86" s="1">
        <v>8.1796346928670535E-3</v>
      </c>
      <c r="Y86" s="1">
        <f t="shared" si="35"/>
        <v>84.949102941377745</v>
      </c>
      <c r="AB86" s="6">
        <v>35.05859375</v>
      </c>
      <c r="AC86" s="6">
        <v>199.90234375</v>
      </c>
    </row>
    <row r="87" spans="2:29" ht="12.75" customHeight="1" x14ac:dyDescent="0.2">
      <c r="B87" s="3" t="s">
        <v>197</v>
      </c>
      <c r="C87" s="4" t="s">
        <v>705</v>
      </c>
      <c r="D87" s="4">
        <v>4.9208680502488278E-3</v>
      </c>
      <c r="E87" s="5">
        <v>0.5</v>
      </c>
      <c r="F87" s="1">
        <v>0.05</v>
      </c>
      <c r="G87" s="5">
        <v>0.5</v>
      </c>
      <c r="H87" s="1">
        <v>0.05</v>
      </c>
      <c r="I87" s="1">
        <v>3.720703125</v>
      </c>
      <c r="J87" s="6">
        <v>36.5234375</v>
      </c>
      <c r="K87" s="6">
        <v>50</v>
      </c>
      <c r="L87" s="7" t="s">
        <v>0</v>
      </c>
      <c r="M87" s="1">
        <f t="shared" si="24"/>
        <v>2.5000000000000001E-2</v>
      </c>
      <c r="N87" s="1">
        <f t="shared" si="25"/>
        <v>2.5000000000000001E-2</v>
      </c>
      <c r="O87" s="1">
        <f t="shared" si="26"/>
        <v>6.2674523437500005</v>
      </c>
      <c r="P87" s="1">
        <f t="shared" si="27"/>
        <v>0</v>
      </c>
      <c r="Q87" s="1">
        <f t="shared" si="28"/>
        <v>2.5000000000000001E-2</v>
      </c>
      <c r="R87" s="1">
        <f t="shared" si="29"/>
        <v>2.5215148437500008</v>
      </c>
      <c r="S87" s="1">
        <f t="shared" si="30"/>
        <v>8.0032587386335147E-3</v>
      </c>
      <c r="T87" s="1">
        <f t="shared" si="31"/>
        <v>1.6996741261366487E-2</v>
      </c>
      <c r="U87" s="1">
        <f t="shared" si="32"/>
        <v>0.67986965045465941</v>
      </c>
      <c r="V87" s="1">
        <f t="shared" si="33"/>
        <v>0.67986965045465941</v>
      </c>
      <c r="W87" s="1">
        <f t="shared" si="34"/>
        <v>0.67986965045465941</v>
      </c>
      <c r="X87" s="1">
        <v>8.1796346928670535E-3</v>
      </c>
      <c r="Y87" s="1">
        <f t="shared" si="35"/>
        <v>84.949102941377745</v>
      </c>
      <c r="AB87" s="6">
        <v>35.15625</v>
      </c>
      <c r="AC87" s="6">
        <v>199.90234375</v>
      </c>
    </row>
    <row r="88" spans="2:29" ht="12.75" customHeight="1" x14ac:dyDescent="0.2">
      <c r="B88" s="3" t="s">
        <v>199</v>
      </c>
      <c r="C88" s="4" t="s">
        <v>706</v>
      </c>
      <c r="D88" s="4">
        <v>4.9799074040492997E-3</v>
      </c>
      <c r="E88" s="5">
        <v>0.5</v>
      </c>
      <c r="F88" s="1">
        <v>0.05</v>
      </c>
      <c r="G88" s="5">
        <v>0.5</v>
      </c>
      <c r="H88" s="1">
        <v>0.05</v>
      </c>
      <c r="I88" s="1">
        <v>3.701171875</v>
      </c>
      <c r="J88" s="6">
        <v>36.5234375</v>
      </c>
      <c r="K88" s="6">
        <v>50</v>
      </c>
      <c r="L88" s="7" t="s">
        <v>0</v>
      </c>
      <c r="M88" s="1">
        <f t="shared" si="24"/>
        <v>2.5000000000000001E-2</v>
      </c>
      <c r="N88" s="1">
        <f t="shared" si="25"/>
        <v>2.5000000000000001E-2</v>
      </c>
      <c r="O88" s="1">
        <f t="shared" si="26"/>
        <v>6.2674523437500005</v>
      </c>
      <c r="P88" s="1">
        <f t="shared" si="27"/>
        <v>0</v>
      </c>
      <c r="Q88" s="1">
        <f t="shared" si="28"/>
        <v>2.5000000000000001E-2</v>
      </c>
      <c r="R88" s="1">
        <f t="shared" si="29"/>
        <v>2.5215148437500008</v>
      </c>
      <c r="S88" s="1">
        <f t="shared" si="30"/>
        <v>7.8729091932927299E-3</v>
      </c>
      <c r="T88" s="1">
        <f t="shared" si="31"/>
        <v>1.7127090806707271E-2</v>
      </c>
      <c r="U88" s="1">
        <f t="shared" si="32"/>
        <v>0.68508363226829083</v>
      </c>
      <c r="V88" s="1">
        <f t="shared" si="33"/>
        <v>0.68508363226829083</v>
      </c>
      <c r="W88" s="1">
        <f t="shared" si="34"/>
        <v>0.68508363226829083</v>
      </c>
      <c r="X88" s="1">
        <v>8.1796346928670535E-3</v>
      </c>
      <c r="Y88" s="1">
        <f t="shared" si="35"/>
        <v>87.017850129904076</v>
      </c>
      <c r="AB88" s="6">
        <v>35.15625</v>
      </c>
      <c r="AC88" s="6">
        <v>199.90234375</v>
      </c>
    </row>
    <row r="89" spans="2:29" ht="12.75" customHeight="1" x14ac:dyDescent="0.2">
      <c r="B89" s="3" t="s">
        <v>201</v>
      </c>
      <c r="C89" s="4" t="s">
        <v>707</v>
      </c>
      <c r="D89" s="4">
        <v>5.0385879585519433E-3</v>
      </c>
      <c r="E89" s="5">
        <v>0.5</v>
      </c>
      <c r="F89" s="1">
        <v>0.05</v>
      </c>
      <c r="G89" s="5">
        <v>0.5</v>
      </c>
      <c r="H89" s="1">
        <v>0.05</v>
      </c>
      <c r="I89" s="1">
        <v>3.701171875</v>
      </c>
      <c r="J89" s="6">
        <v>36.5234375</v>
      </c>
      <c r="K89" s="6">
        <v>50</v>
      </c>
      <c r="L89" s="7" t="s">
        <v>0</v>
      </c>
      <c r="M89" s="1">
        <f t="shared" si="24"/>
        <v>2.5000000000000001E-2</v>
      </c>
      <c r="N89" s="1">
        <f t="shared" si="25"/>
        <v>2.5000000000000001E-2</v>
      </c>
      <c r="O89" s="1">
        <f t="shared" si="26"/>
        <v>6.2674523437500005</v>
      </c>
      <c r="P89" s="1">
        <f t="shared" si="27"/>
        <v>0</v>
      </c>
      <c r="Q89" s="1">
        <f t="shared" si="28"/>
        <v>2.5000000000000001E-2</v>
      </c>
      <c r="R89" s="1">
        <f t="shared" si="29"/>
        <v>2.5215148437500008</v>
      </c>
      <c r="S89" s="1">
        <f t="shared" si="30"/>
        <v>7.8729091932927299E-3</v>
      </c>
      <c r="T89" s="1">
        <f t="shared" si="31"/>
        <v>1.7127090806707271E-2</v>
      </c>
      <c r="U89" s="1">
        <f t="shared" si="32"/>
        <v>0.68508363226829083</v>
      </c>
      <c r="V89" s="1">
        <f t="shared" si="33"/>
        <v>0.68508363226829083</v>
      </c>
      <c r="W89" s="1">
        <f t="shared" si="34"/>
        <v>0.68508363226829083</v>
      </c>
      <c r="X89" s="1">
        <v>8.1796346928670535E-3</v>
      </c>
      <c r="Y89" s="1">
        <f t="shared" si="35"/>
        <v>87.017850129904076</v>
      </c>
      <c r="AB89" s="6">
        <v>35.15625</v>
      </c>
      <c r="AC89" s="6">
        <v>199.90234375</v>
      </c>
    </row>
    <row r="90" spans="2:29" ht="12.75" customHeight="1" x14ac:dyDescent="0.2">
      <c r="B90" s="3" t="s">
        <v>203</v>
      </c>
      <c r="C90" s="4" t="s">
        <v>708</v>
      </c>
      <c r="D90" s="4">
        <v>5.0972685130545869E-3</v>
      </c>
      <c r="E90" s="5">
        <v>0.5</v>
      </c>
      <c r="F90" s="1">
        <v>0.05</v>
      </c>
      <c r="G90" s="5">
        <v>0.5</v>
      </c>
      <c r="H90" s="1">
        <v>0.05</v>
      </c>
      <c r="I90" s="1">
        <v>3.69140625</v>
      </c>
      <c r="J90" s="6">
        <v>36.5234375</v>
      </c>
      <c r="K90" s="6">
        <v>50</v>
      </c>
      <c r="L90" s="7" t="s">
        <v>0</v>
      </c>
      <c r="M90" s="1">
        <f t="shared" si="24"/>
        <v>2.5000000000000001E-2</v>
      </c>
      <c r="N90" s="1">
        <f t="shared" si="25"/>
        <v>2.5000000000000001E-2</v>
      </c>
      <c r="O90" s="1">
        <f t="shared" si="26"/>
        <v>6.2674523437500005</v>
      </c>
      <c r="P90" s="1">
        <f t="shared" si="27"/>
        <v>0</v>
      </c>
      <c r="Q90" s="1">
        <f t="shared" si="28"/>
        <v>2.5000000000000001E-2</v>
      </c>
      <c r="R90" s="1">
        <f t="shared" si="29"/>
        <v>2.5215148437500008</v>
      </c>
      <c r="S90" s="1">
        <f t="shared" si="30"/>
        <v>7.8077344206223358E-3</v>
      </c>
      <c r="T90" s="1">
        <f t="shared" si="31"/>
        <v>1.7192265579377666E-2</v>
      </c>
      <c r="U90" s="1">
        <f t="shared" si="32"/>
        <v>0.68769062317510654</v>
      </c>
      <c r="V90" s="1">
        <f t="shared" si="33"/>
        <v>0.68769062317510654</v>
      </c>
      <c r="W90" s="1">
        <f t="shared" si="34"/>
        <v>0.68769062317510654</v>
      </c>
      <c r="X90" s="1">
        <v>8.1796346928670535E-3</v>
      </c>
      <c r="Y90" s="1">
        <f t="shared" si="35"/>
        <v>88.078126909482208</v>
      </c>
      <c r="AB90" s="6">
        <v>35.05859375</v>
      </c>
      <c r="AC90" s="6">
        <v>199.90234375</v>
      </c>
    </row>
    <row r="91" spans="2:29" ht="12.75" customHeight="1" x14ac:dyDescent="0.2">
      <c r="B91" s="3" t="s">
        <v>205</v>
      </c>
      <c r="C91" s="4" t="s">
        <v>709</v>
      </c>
      <c r="D91" s="4">
        <v>5.150532400875818E-3</v>
      </c>
      <c r="E91" s="5">
        <v>0.5</v>
      </c>
      <c r="F91" s="1">
        <v>0.05</v>
      </c>
      <c r="G91" s="5">
        <v>0.5</v>
      </c>
      <c r="H91" s="1">
        <v>0.05</v>
      </c>
      <c r="I91" s="1">
        <v>3.681640625</v>
      </c>
      <c r="J91" s="6">
        <v>36.5234375</v>
      </c>
      <c r="K91" s="6">
        <v>50</v>
      </c>
      <c r="L91" s="7" t="s">
        <v>0</v>
      </c>
      <c r="M91" s="1">
        <f t="shared" si="24"/>
        <v>2.5000000000000001E-2</v>
      </c>
      <c r="N91" s="1">
        <f t="shared" si="25"/>
        <v>2.5000000000000001E-2</v>
      </c>
      <c r="O91" s="1">
        <f t="shared" si="26"/>
        <v>6.2674523437500005</v>
      </c>
      <c r="P91" s="1">
        <f t="shared" si="27"/>
        <v>0</v>
      </c>
      <c r="Q91" s="1">
        <f t="shared" si="28"/>
        <v>2.5000000000000001E-2</v>
      </c>
      <c r="R91" s="1">
        <f t="shared" si="29"/>
        <v>2.5215148437500008</v>
      </c>
      <c r="S91" s="1">
        <f t="shared" si="30"/>
        <v>7.7425596479519417E-3</v>
      </c>
      <c r="T91" s="1">
        <f t="shared" si="31"/>
        <v>1.725744035204806E-2</v>
      </c>
      <c r="U91" s="1">
        <f t="shared" si="32"/>
        <v>0.69029761408192236</v>
      </c>
      <c r="V91" s="1">
        <f t="shared" si="33"/>
        <v>0.69029761408192236</v>
      </c>
      <c r="W91" s="1">
        <f t="shared" si="34"/>
        <v>0.69029761408192236</v>
      </c>
      <c r="X91" s="1">
        <v>8.1796346928670535E-3</v>
      </c>
      <c r="Y91" s="1">
        <f t="shared" si="35"/>
        <v>89.156253935288646</v>
      </c>
      <c r="AB91" s="6">
        <v>35.05859375</v>
      </c>
      <c r="AC91" s="6">
        <v>199.90234375</v>
      </c>
    </row>
    <row r="92" spans="2:29" ht="12.75" customHeight="1" x14ac:dyDescent="0.2">
      <c r="B92" s="3" t="s">
        <v>207</v>
      </c>
      <c r="C92" s="4" t="s">
        <v>710</v>
      </c>
      <c r="D92" s="4">
        <v>5.2101157343713567E-3</v>
      </c>
      <c r="E92" s="5">
        <v>0.5</v>
      </c>
      <c r="F92" s="1">
        <v>0.05</v>
      </c>
      <c r="G92" s="5">
        <v>0.5</v>
      </c>
      <c r="H92" s="1">
        <v>0.05</v>
      </c>
      <c r="I92" s="1">
        <v>3.671875</v>
      </c>
      <c r="J92" s="6">
        <v>36.5234375</v>
      </c>
      <c r="K92" s="6">
        <v>50</v>
      </c>
      <c r="L92" s="7" t="s">
        <v>0</v>
      </c>
      <c r="M92" s="1">
        <f t="shared" si="24"/>
        <v>2.5000000000000001E-2</v>
      </c>
      <c r="N92" s="1">
        <f t="shared" si="25"/>
        <v>2.5000000000000001E-2</v>
      </c>
      <c r="O92" s="1">
        <f t="shared" si="26"/>
        <v>6.2674523437500005</v>
      </c>
      <c r="P92" s="1">
        <f t="shared" si="27"/>
        <v>0</v>
      </c>
      <c r="Q92" s="1">
        <f t="shared" si="28"/>
        <v>2.5000000000000001E-2</v>
      </c>
      <c r="R92" s="1">
        <f t="shared" si="29"/>
        <v>2.5215148437500008</v>
      </c>
      <c r="S92" s="1">
        <f t="shared" si="30"/>
        <v>7.677384875281551E-3</v>
      </c>
      <c r="T92" s="1">
        <f t="shared" si="31"/>
        <v>1.732261512471845E-2</v>
      </c>
      <c r="U92" s="1">
        <f t="shared" si="32"/>
        <v>0.69290460498873796</v>
      </c>
      <c r="V92" s="1">
        <f t="shared" si="33"/>
        <v>0.69290460498873796</v>
      </c>
      <c r="W92" s="1">
        <f t="shared" si="34"/>
        <v>0.69290460498873796</v>
      </c>
      <c r="X92" s="1">
        <v>8.1796346928670535E-3</v>
      </c>
      <c r="Y92" s="1">
        <f t="shared" si="35"/>
        <v>90.252685809675171</v>
      </c>
      <c r="AB92" s="6">
        <v>35.05859375</v>
      </c>
      <c r="AC92" s="6">
        <v>199.90234375</v>
      </c>
    </row>
    <row r="93" spans="2:29" ht="12.75" customHeight="1" x14ac:dyDescent="0.2">
      <c r="B93" s="3" t="s">
        <v>209</v>
      </c>
      <c r="C93" s="4" t="s">
        <v>711</v>
      </c>
      <c r="D93" s="4">
        <v>5.2696990678668953E-3</v>
      </c>
      <c r="E93" s="5">
        <v>0.5</v>
      </c>
      <c r="F93" s="1">
        <v>0.05</v>
      </c>
      <c r="G93" s="5">
        <v>0.5</v>
      </c>
      <c r="H93" s="1">
        <v>0.05</v>
      </c>
      <c r="I93" s="1">
        <v>3.662109375</v>
      </c>
      <c r="J93" s="6">
        <v>36.62109375</v>
      </c>
      <c r="K93" s="6">
        <v>50</v>
      </c>
      <c r="L93" s="7" t="s">
        <v>0</v>
      </c>
      <c r="M93" s="1">
        <f t="shared" si="24"/>
        <v>2.5000000000000001E-2</v>
      </c>
      <c r="N93" s="1">
        <f t="shared" si="25"/>
        <v>2.5000000000000001E-2</v>
      </c>
      <c r="O93" s="1">
        <f t="shared" si="26"/>
        <v>6.2762121093749998</v>
      </c>
      <c r="P93" s="1">
        <f t="shared" si="27"/>
        <v>0</v>
      </c>
      <c r="Q93" s="1">
        <f t="shared" si="28"/>
        <v>2.5000000000000001E-2</v>
      </c>
      <c r="R93" s="1">
        <f t="shared" si="29"/>
        <v>2.5263683593750006</v>
      </c>
      <c r="S93" s="1">
        <f t="shared" si="30"/>
        <v>7.5719222675944796E-3</v>
      </c>
      <c r="T93" s="1">
        <f t="shared" si="31"/>
        <v>1.7428077732405522E-2</v>
      </c>
      <c r="U93" s="1">
        <f t="shared" si="32"/>
        <v>0.69712310929622079</v>
      </c>
      <c r="V93" s="1">
        <f t="shared" si="33"/>
        <v>0.69712310929622079</v>
      </c>
      <c r="W93" s="1">
        <f t="shared" si="34"/>
        <v>0.69712310929622079</v>
      </c>
      <c r="X93" s="1">
        <v>8.1796346928670535E-3</v>
      </c>
      <c r="Y93" s="1">
        <f t="shared" si="35"/>
        <v>92.066860258153383</v>
      </c>
      <c r="AB93" s="6">
        <v>35.05859375</v>
      </c>
      <c r="AC93" s="6">
        <v>199.90234375</v>
      </c>
    </row>
    <row r="94" spans="2:29" ht="12.75" customHeight="1" x14ac:dyDescent="0.2">
      <c r="B94" s="3" t="s">
        <v>211</v>
      </c>
      <c r="C94" s="4" t="s">
        <v>712</v>
      </c>
      <c r="D94" s="4">
        <v>5.329282401362434E-3</v>
      </c>
      <c r="E94" s="5">
        <v>0.5</v>
      </c>
      <c r="F94" s="1">
        <v>0.05</v>
      </c>
      <c r="G94" s="5">
        <v>0.5</v>
      </c>
      <c r="H94" s="1">
        <v>0.05</v>
      </c>
      <c r="I94" s="1">
        <v>3.65234375</v>
      </c>
      <c r="J94" s="6">
        <v>36.62109375</v>
      </c>
      <c r="K94" s="6">
        <v>50</v>
      </c>
      <c r="L94" s="7" t="s">
        <v>0</v>
      </c>
      <c r="M94" s="1">
        <f t="shared" si="24"/>
        <v>2.5000000000000001E-2</v>
      </c>
      <c r="N94" s="1">
        <f t="shared" si="25"/>
        <v>2.5000000000000001E-2</v>
      </c>
      <c r="O94" s="1">
        <f t="shared" si="26"/>
        <v>6.2762121093749998</v>
      </c>
      <c r="P94" s="1">
        <f t="shared" si="27"/>
        <v>0</v>
      </c>
      <c r="Q94" s="1">
        <f t="shared" si="28"/>
        <v>2.5000000000000001E-2</v>
      </c>
      <c r="R94" s="1">
        <f t="shared" si="29"/>
        <v>2.5263683593750006</v>
      </c>
      <c r="S94" s="1">
        <f t="shared" si="30"/>
        <v>7.5068153881411685E-3</v>
      </c>
      <c r="T94" s="1">
        <f t="shared" si="31"/>
        <v>1.7493184611858833E-2</v>
      </c>
      <c r="U94" s="1">
        <f t="shared" si="32"/>
        <v>0.69972738447435323</v>
      </c>
      <c r="V94" s="1">
        <f t="shared" si="33"/>
        <v>0.69972738447435323</v>
      </c>
      <c r="W94" s="1">
        <f t="shared" si="34"/>
        <v>0.69972738447435323</v>
      </c>
      <c r="X94" s="1">
        <v>8.1796346928670535E-3</v>
      </c>
      <c r="Y94" s="1">
        <f t="shared" si="35"/>
        <v>93.212280880084251</v>
      </c>
      <c r="AB94" s="6">
        <v>35.05859375</v>
      </c>
      <c r="AC94" s="6">
        <v>199.90234375</v>
      </c>
    </row>
    <row r="95" spans="2:29" ht="12.75" customHeight="1" x14ac:dyDescent="0.2">
      <c r="B95" s="3" t="s">
        <v>213</v>
      </c>
      <c r="C95" s="4" t="s">
        <v>713</v>
      </c>
      <c r="D95" s="4">
        <v>5.3829050884814933E-3</v>
      </c>
      <c r="E95" s="5">
        <v>0.5</v>
      </c>
      <c r="F95" s="1">
        <v>0.05</v>
      </c>
      <c r="G95" s="5">
        <v>0.5</v>
      </c>
      <c r="H95" s="1">
        <v>0.05</v>
      </c>
      <c r="I95" s="1">
        <v>3.642578125</v>
      </c>
      <c r="J95" s="6">
        <v>36.62109375</v>
      </c>
      <c r="K95" s="6">
        <v>50</v>
      </c>
      <c r="L95" s="7" t="s">
        <v>0</v>
      </c>
      <c r="M95" s="1">
        <f t="shared" si="24"/>
        <v>2.5000000000000001E-2</v>
      </c>
      <c r="N95" s="1">
        <f t="shared" si="25"/>
        <v>2.5000000000000001E-2</v>
      </c>
      <c r="O95" s="1">
        <f t="shared" si="26"/>
        <v>6.2762121093749998</v>
      </c>
      <c r="P95" s="1">
        <f t="shared" si="27"/>
        <v>0</v>
      </c>
      <c r="Q95" s="1">
        <f t="shared" si="28"/>
        <v>2.5000000000000001E-2</v>
      </c>
      <c r="R95" s="1">
        <f t="shared" si="29"/>
        <v>2.5263683593750006</v>
      </c>
      <c r="S95" s="1">
        <f t="shared" si="30"/>
        <v>7.4417085086878609E-3</v>
      </c>
      <c r="T95" s="1">
        <f t="shared" si="31"/>
        <v>1.755829149131214E-2</v>
      </c>
      <c r="U95" s="1">
        <f t="shared" si="32"/>
        <v>0.70233165965248556</v>
      </c>
      <c r="V95" s="1">
        <f t="shared" si="33"/>
        <v>0.70233165965248556</v>
      </c>
      <c r="W95" s="1">
        <f t="shared" si="34"/>
        <v>0.70233165965248556</v>
      </c>
      <c r="X95" s="1">
        <v>8.1796346928670535E-3</v>
      </c>
      <c r="Y95" s="1">
        <f t="shared" si="35"/>
        <v>94.377743878646257</v>
      </c>
      <c r="AB95" s="6">
        <v>35.05859375</v>
      </c>
      <c r="AC95" s="6">
        <v>199.90234375</v>
      </c>
    </row>
    <row r="96" spans="2:29" ht="12.75" customHeight="1" x14ac:dyDescent="0.2">
      <c r="B96" s="3" t="s">
        <v>215</v>
      </c>
      <c r="C96" s="4" t="s">
        <v>714</v>
      </c>
      <c r="D96" s="4">
        <v>5.4423148103523999E-3</v>
      </c>
      <c r="E96" s="5">
        <v>0.5</v>
      </c>
      <c r="F96" s="1">
        <v>0.05</v>
      </c>
      <c r="G96" s="5">
        <v>0.5</v>
      </c>
      <c r="H96" s="1">
        <v>0.05</v>
      </c>
      <c r="I96" s="1">
        <v>3.6328125</v>
      </c>
      <c r="J96" s="6">
        <v>36.62109375</v>
      </c>
      <c r="K96" s="6">
        <v>50</v>
      </c>
      <c r="L96" s="7" t="s">
        <v>0</v>
      </c>
      <c r="M96" s="1">
        <f t="shared" si="24"/>
        <v>2.5000000000000001E-2</v>
      </c>
      <c r="N96" s="1">
        <f t="shared" si="25"/>
        <v>2.5000000000000001E-2</v>
      </c>
      <c r="O96" s="1">
        <f t="shared" si="26"/>
        <v>6.2762121093749998</v>
      </c>
      <c r="P96" s="1">
        <f t="shared" si="27"/>
        <v>0</v>
      </c>
      <c r="Q96" s="1">
        <f t="shared" si="28"/>
        <v>2.5000000000000001E-2</v>
      </c>
      <c r="R96" s="1">
        <f t="shared" si="29"/>
        <v>2.5263683593750006</v>
      </c>
      <c r="S96" s="1">
        <f t="shared" si="30"/>
        <v>7.3766016292345499E-3</v>
      </c>
      <c r="T96" s="1">
        <f t="shared" si="31"/>
        <v>1.7623398370765452E-2</v>
      </c>
      <c r="U96" s="1">
        <f t="shared" si="32"/>
        <v>0.70493593483061801</v>
      </c>
      <c r="V96" s="1">
        <f t="shared" si="33"/>
        <v>0.70493593483061801</v>
      </c>
      <c r="W96" s="1">
        <f t="shared" si="34"/>
        <v>0.70493593483061801</v>
      </c>
      <c r="X96" s="1">
        <v>8.1796346928670535E-3</v>
      </c>
      <c r="Y96" s="1">
        <f t="shared" si="35"/>
        <v>95.56377994398585</v>
      </c>
      <c r="AB96" s="6">
        <v>34.9609375</v>
      </c>
      <c r="AC96" s="6">
        <v>199.90234375</v>
      </c>
    </row>
    <row r="97" spans="2:29" ht="12.75" customHeight="1" x14ac:dyDescent="0.2">
      <c r="B97" s="3" t="s">
        <v>217</v>
      </c>
      <c r="C97" s="4" t="s">
        <v>715</v>
      </c>
      <c r="D97" s="4">
        <v>5.5018981438479386E-3</v>
      </c>
      <c r="E97" s="5">
        <v>0.5</v>
      </c>
      <c r="F97" s="1">
        <v>0.05</v>
      </c>
      <c r="G97" s="5">
        <v>0.5</v>
      </c>
      <c r="H97" s="1">
        <v>0.05</v>
      </c>
      <c r="I97" s="1">
        <v>3.623046875</v>
      </c>
      <c r="J97" s="6">
        <v>36.62109375</v>
      </c>
      <c r="K97" s="6">
        <v>50</v>
      </c>
      <c r="L97" s="7" t="s">
        <v>0</v>
      </c>
      <c r="M97" s="1">
        <f t="shared" si="24"/>
        <v>2.5000000000000001E-2</v>
      </c>
      <c r="N97" s="1">
        <f t="shared" si="25"/>
        <v>2.5000000000000001E-2</v>
      </c>
      <c r="O97" s="1">
        <f t="shared" si="26"/>
        <v>6.2762121093749998</v>
      </c>
      <c r="P97" s="1">
        <f t="shared" si="27"/>
        <v>0</v>
      </c>
      <c r="Q97" s="1">
        <f t="shared" si="28"/>
        <v>2.5000000000000001E-2</v>
      </c>
      <c r="R97" s="1">
        <f t="shared" si="29"/>
        <v>2.5263683593750006</v>
      </c>
      <c r="S97" s="1">
        <f t="shared" si="30"/>
        <v>7.3114947497812388E-3</v>
      </c>
      <c r="T97" s="1">
        <f t="shared" si="31"/>
        <v>1.7688505250218763E-2</v>
      </c>
      <c r="U97" s="1">
        <f t="shared" si="32"/>
        <v>0.70754021000875045</v>
      </c>
      <c r="V97" s="1">
        <f t="shared" si="33"/>
        <v>0.70754021000875045</v>
      </c>
      <c r="W97" s="1">
        <f t="shared" si="34"/>
        <v>0.70754021000875045</v>
      </c>
      <c r="X97" s="1">
        <v>8.1796346928670535E-3</v>
      </c>
      <c r="Y97" s="1">
        <f t="shared" si="35"/>
        <v>96.770938668857028</v>
      </c>
      <c r="AB97" s="6">
        <v>34.9609375</v>
      </c>
      <c r="AC97" s="6">
        <v>199.90234375</v>
      </c>
    </row>
    <row r="98" spans="2:29" ht="12.75" customHeight="1" x14ac:dyDescent="0.2">
      <c r="B98" s="3" t="s">
        <v>219</v>
      </c>
      <c r="C98" s="4" t="s">
        <v>716</v>
      </c>
      <c r="D98" s="4">
        <v>5.5605786983505823E-3</v>
      </c>
      <c r="E98" s="5">
        <v>0.5</v>
      </c>
      <c r="F98" s="1">
        <v>0.05</v>
      </c>
      <c r="G98" s="5">
        <v>0.5</v>
      </c>
      <c r="H98" s="1">
        <v>0.05</v>
      </c>
      <c r="I98" s="1">
        <v>3.61328125</v>
      </c>
      <c r="J98" s="6">
        <v>36.62109375</v>
      </c>
      <c r="K98" s="6">
        <v>50</v>
      </c>
      <c r="L98" s="7" t="s">
        <v>0</v>
      </c>
      <c r="M98" s="1">
        <f t="shared" ref="M98:M129" si="36">IF(ISNUMBER(E98),IF(E98+G98=0,0,(E98/(E98+G98))*F98),"")</f>
        <v>2.5000000000000001E-2</v>
      </c>
      <c r="N98" s="1">
        <f t="shared" ref="N98:N129" si="37">IF(ISNUMBER(G98),IF(E98+G98=0,0,(G98/(E98+G98))*H98),"")</f>
        <v>2.5000000000000001E-2</v>
      </c>
      <c r="O98" s="1">
        <f t="shared" ref="O98:O129" si="38">IF(ISNUMBER(J98),0.195*(1+0.0184*(J98-21))*M98*1000,"")</f>
        <v>6.2762121093749998</v>
      </c>
      <c r="P98" s="1">
        <f t="shared" ref="P98:P129" si="39">IF(ISNUMBER(M98),IF(M98&gt;=N98,M98-N98,0),"")</f>
        <v>0</v>
      </c>
      <c r="Q98" s="1">
        <f t="shared" ref="Q98:Q129" si="40">IF(ISNUMBER(M98),IF(M98&gt;=N98,N98,M98),"")</f>
        <v>2.5000000000000001E-2</v>
      </c>
      <c r="R98" s="1">
        <f t="shared" ref="R98:R129" si="41">IF(ISNUMBER(M98),((0.195*(1+(0.0184*(J98-21)))*P98)+(0.07*(1+(0.0284*(J98-21)))*Q98))*1000,"")</f>
        <v>2.5263683593750006</v>
      </c>
      <c r="S98" s="1">
        <f t="shared" ref="S98:S129" si="42">IF(ISNUMBER(M98),IF(O98-R98=0,0,((P98-M98)*(O98-I98)/(O98-R98))+M98),"")</f>
        <v>7.2463878703279277E-3</v>
      </c>
      <c r="T98" s="1">
        <f t="shared" ref="T98:T129" si="43">IF(ISNUMBER(R98),IF(O98-R98=0,0,Q98*(O98-I98)/(O98-R98)),"")</f>
        <v>1.7753612129672074E-2</v>
      </c>
      <c r="U98" s="1">
        <f t="shared" ref="U98:U129" si="44">IF(ISNUMBER(M98),IF(M98=0,0,((M98-S98)/M98)),"")</f>
        <v>0.71014448518688289</v>
      </c>
      <c r="V98" s="1">
        <f t="shared" ref="V98:V129" si="45">IF(ISNUMBER(U98),IF(U98&lt;1,U98,1),"")</f>
        <v>0.71014448518688289</v>
      </c>
      <c r="W98" s="1">
        <f t="shared" ref="W98:W129" si="46">IF(ISNUMBER(Q98),IF(Q98=0,0,T98/Q98),"")</f>
        <v>0.71014448518688289</v>
      </c>
      <c r="X98" s="1">
        <v>8.1796346928670535E-3</v>
      </c>
      <c r="Y98" s="1">
        <f t="shared" ref="Y98:Y129" si="47">IF(ISNUMBER(M98),IF(M98*S98=0,0,(M98-S98)/(M98*S98)),"")</f>
        <v>97.999789397796349</v>
      </c>
      <c r="AB98" s="6">
        <v>34.9609375</v>
      </c>
      <c r="AC98" s="6">
        <v>199.90234375</v>
      </c>
    </row>
    <row r="99" spans="2:29" ht="12.75" customHeight="1" x14ac:dyDescent="0.2">
      <c r="B99" s="3" t="s">
        <v>221</v>
      </c>
      <c r="C99" s="4" t="s">
        <v>717</v>
      </c>
      <c r="D99" s="4">
        <v>5.6192592528532259E-3</v>
      </c>
      <c r="E99" s="5">
        <v>0.5</v>
      </c>
      <c r="F99" s="1">
        <v>0.05</v>
      </c>
      <c r="G99" s="5">
        <v>0.5</v>
      </c>
      <c r="H99" s="1">
        <v>0.05</v>
      </c>
      <c r="I99" s="1">
        <v>3.61328125</v>
      </c>
      <c r="J99" s="6">
        <v>36.62109375</v>
      </c>
      <c r="K99" s="6">
        <v>50</v>
      </c>
      <c r="L99" s="7" t="s">
        <v>0</v>
      </c>
      <c r="M99" s="1">
        <f t="shared" si="36"/>
        <v>2.5000000000000001E-2</v>
      </c>
      <c r="N99" s="1">
        <f t="shared" si="37"/>
        <v>2.5000000000000001E-2</v>
      </c>
      <c r="O99" s="1">
        <f t="shared" si="38"/>
        <v>6.2762121093749998</v>
      </c>
      <c r="P99" s="1">
        <f t="shared" si="39"/>
        <v>0</v>
      </c>
      <c r="Q99" s="1">
        <f t="shared" si="40"/>
        <v>2.5000000000000001E-2</v>
      </c>
      <c r="R99" s="1">
        <f t="shared" si="41"/>
        <v>2.5263683593750006</v>
      </c>
      <c r="S99" s="1">
        <f t="shared" si="42"/>
        <v>7.2463878703279277E-3</v>
      </c>
      <c r="T99" s="1">
        <f t="shared" si="43"/>
        <v>1.7753612129672074E-2</v>
      </c>
      <c r="U99" s="1">
        <f t="shared" si="44"/>
        <v>0.71014448518688289</v>
      </c>
      <c r="V99" s="1">
        <f t="shared" si="45"/>
        <v>0.71014448518688289</v>
      </c>
      <c r="W99" s="1">
        <f t="shared" si="46"/>
        <v>0.71014448518688289</v>
      </c>
      <c r="X99" s="1">
        <v>8.1796346928670535E-3</v>
      </c>
      <c r="Y99" s="1">
        <f t="shared" si="47"/>
        <v>97.999789397796349</v>
      </c>
      <c r="AB99" s="6">
        <v>34.9609375</v>
      </c>
      <c r="AC99" s="6">
        <v>199.90234375</v>
      </c>
    </row>
    <row r="100" spans="2:29" ht="12.75" customHeight="1" x14ac:dyDescent="0.2">
      <c r="B100" s="3" t="s">
        <v>223</v>
      </c>
      <c r="C100" s="4" t="s">
        <v>718</v>
      </c>
      <c r="D100" s="4">
        <v>5.6719791609793901E-3</v>
      </c>
      <c r="E100" s="5">
        <v>0.5</v>
      </c>
      <c r="F100" s="1">
        <v>0.05</v>
      </c>
      <c r="G100" s="5">
        <v>0.5</v>
      </c>
      <c r="H100" s="1">
        <v>0.05</v>
      </c>
      <c r="I100" s="1">
        <v>3.603515625</v>
      </c>
      <c r="J100" s="6">
        <v>36.62109375</v>
      </c>
      <c r="K100" s="6">
        <v>50</v>
      </c>
      <c r="L100" s="7" t="s">
        <v>0</v>
      </c>
      <c r="M100" s="1">
        <f t="shared" si="36"/>
        <v>2.5000000000000001E-2</v>
      </c>
      <c r="N100" s="1">
        <f t="shared" si="37"/>
        <v>2.5000000000000001E-2</v>
      </c>
      <c r="O100" s="1">
        <f t="shared" si="38"/>
        <v>6.2762121093749998</v>
      </c>
      <c r="P100" s="1">
        <f t="shared" si="39"/>
        <v>0</v>
      </c>
      <c r="Q100" s="1">
        <f t="shared" si="40"/>
        <v>2.5000000000000001E-2</v>
      </c>
      <c r="R100" s="1">
        <f t="shared" si="41"/>
        <v>2.5263683593750006</v>
      </c>
      <c r="S100" s="1">
        <f t="shared" si="42"/>
        <v>7.1812809908746167E-3</v>
      </c>
      <c r="T100" s="1">
        <f t="shared" si="43"/>
        <v>1.7818719009125385E-2</v>
      </c>
      <c r="U100" s="1">
        <f t="shared" si="44"/>
        <v>0.71274876036501533</v>
      </c>
      <c r="V100" s="1">
        <f t="shared" si="45"/>
        <v>0.71274876036501533</v>
      </c>
      <c r="W100" s="1">
        <f t="shared" si="46"/>
        <v>0.71274876036501533</v>
      </c>
      <c r="X100" s="1">
        <v>8.1796346928670535E-3</v>
      </c>
      <c r="Y100" s="1">
        <f t="shared" si="47"/>
        <v>99.250922122490138</v>
      </c>
      <c r="AB100" s="6">
        <v>34.9609375</v>
      </c>
      <c r="AC100" s="6">
        <v>199.90234375</v>
      </c>
    </row>
    <row r="101" spans="2:29" ht="12.75" customHeight="1" x14ac:dyDescent="0.2">
      <c r="B101" s="3" t="s">
        <v>225</v>
      </c>
      <c r="C101" s="4" t="s">
        <v>719</v>
      </c>
      <c r="D101" s="4">
        <v>5.7306597154820338E-3</v>
      </c>
      <c r="E101" s="5">
        <v>0.5</v>
      </c>
      <c r="F101" s="1">
        <v>0.05</v>
      </c>
      <c r="G101" s="5">
        <v>0.5</v>
      </c>
      <c r="H101" s="1">
        <v>0.05</v>
      </c>
      <c r="I101" s="1">
        <v>3.59375</v>
      </c>
      <c r="J101" s="6">
        <v>36.62109375</v>
      </c>
      <c r="K101" s="6">
        <v>50</v>
      </c>
      <c r="L101" s="7" t="s">
        <v>0</v>
      </c>
      <c r="M101" s="1">
        <f t="shared" si="36"/>
        <v>2.5000000000000001E-2</v>
      </c>
      <c r="N101" s="1">
        <f t="shared" si="37"/>
        <v>2.5000000000000001E-2</v>
      </c>
      <c r="O101" s="1">
        <f t="shared" si="38"/>
        <v>6.2762121093749998</v>
      </c>
      <c r="P101" s="1">
        <f t="shared" si="39"/>
        <v>0</v>
      </c>
      <c r="Q101" s="1">
        <f t="shared" si="40"/>
        <v>2.5000000000000001E-2</v>
      </c>
      <c r="R101" s="1">
        <f t="shared" si="41"/>
        <v>2.5263683593750006</v>
      </c>
      <c r="S101" s="1">
        <f t="shared" si="42"/>
        <v>7.1161741114213056E-3</v>
      </c>
      <c r="T101" s="1">
        <f t="shared" si="43"/>
        <v>1.7883825888578696E-2</v>
      </c>
      <c r="U101" s="1">
        <f t="shared" si="44"/>
        <v>0.71535303554314777</v>
      </c>
      <c r="V101" s="1">
        <f t="shared" si="45"/>
        <v>0.71535303554314777</v>
      </c>
      <c r="W101" s="1">
        <f t="shared" si="46"/>
        <v>0.71535303554314777</v>
      </c>
      <c r="X101" s="1">
        <v>8.1796346928670535E-3</v>
      </c>
      <c r="Y101" s="1">
        <f t="shared" si="47"/>
        <v>100.52494842629294</v>
      </c>
      <c r="AB101" s="6">
        <v>34.9609375</v>
      </c>
      <c r="AC101" s="6">
        <v>199.90234375</v>
      </c>
    </row>
    <row r="102" spans="2:29" ht="12.75" customHeight="1" x14ac:dyDescent="0.2">
      <c r="B102" s="3" t="s">
        <v>227</v>
      </c>
      <c r="C102" s="4" t="s">
        <v>720</v>
      </c>
      <c r="D102" s="4">
        <v>5.789340277260635E-3</v>
      </c>
      <c r="E102" s="5">
        <v>0.5</v>
      </c>
      <c r="F102" s="1">
        <v>0.05</v>
      </c>
      <c r="G102" s="5">
        <v>0.5</v>
      </c>
      <c r="H102" s="1">
        <v>0.05</v>
      </c>
      <c r="I102" s="1">
        <v>3.583984375</v>
      </c>
      <c r="J102" s="6">
        <v>36.62109375</v>
      </c>
      <c r="K102" s="6">
        <v>50</v>
      </c>
      <c r="L102" s="7" t="s">
        <v>0</v>
      </c>
      <c r="M102" s="1">
        <f t="shared" si="36"/>
        <v>2.5000000000000001E-2</v>
      </c>
      <c r="N102" s="1">
        <f t="shared" si="37"/>
        <v>2.5000000000000001E-2</v>
      </c>
      <c r="O102" s="1">
        <f t="shared" si="38"/>
        <v>6.2762121093749998</v>
      </c>
      <c r="P102" s="1">
        <f t="shared" si="39"/>
        <v>0</v>
      </c>
      <c r="Q102" s="1">
        <f t="shared" si="40"/>
        <v>2.5000000000000001E-2</v>
      </c>
      <c r="R102" s="1">
        <f t="shared" si="41"/>
        <v>2.5263683593750006</v>
      </c>
      <c r="S102" s="1">
        <f t="shared" si="42"/>
        <v>7.0510672319679946E-3</v>
      </c>
      <c r="T102" s="1">
        <f t="shared" si="43"/>
        <v>1.7948932768032007E-2</v>
      </c>
      <c r="U102" s="1">
        <f t="shared" si="44"/>
        <v>0.71795731072128022</v>
      </c>
      <c r="V102" s="1">
        <f t="shared" si="45"/>
        <v>0.71795731072128022</v>
      </c>
      <c r="W102" s="1">
        <f t="shared" si="46"/>
        <v>0.71795731072128022</v>
      </c>
      <c r="X102" s="1">
        <v>8.1796346928670535E-3</v>
      </c>
      <c r="Y102" s="1">
        <f t="shared" si="47"/>
        <v>101.82250248107394</v>
      </c>
      <c r="AB102" s="6">
        <v>34.86328125</v>
      </c>
      <c r="AC102" s="6">
        <v>199.90234375</v>
      </c>
    </row>
    <row r="103" spans="2:29" ht="12.75" customHeight="1" x14ac:dyDescent="0.2">
      <c r="B103" s="3" t="s">
        <v>229</v>
      </c>
      <c r="C103" s="4" t="s">
        <v>721</v>
      </c>
      <c r="D103" s="4">
        <v>5.8480208317632787E-3</v>
      </c>
      <c r="E103" s="5">
        <v>0.5</v>
      </c>
      <c r="F103" s="1">
        <v>0.05</v>
      </c>
      <c r="G103" s="5">
        <v>0.5</v>
      </c>
      <c r="H103" s="1">
        <v>0.05</v>
      </c>
      <c r="I103" s="1">
        <v>3.583984375</v>
      </c>
      <c r="J103" s="6">
        <v>36.62109375</v>
      </c>
      <c r="K103" s="6">
        <v>50</v>
      </c>
      <c r="L103" s="7" t="s">
        <v>0</v>
      </c>
      <c r="M103" s="1">
        <f t="shared" si="36"/>
        <v>2.5000000000000001E-2</v>
      </c>
      <c r="N103" s="1">
        <f t="shared" si="37"/>
        <v>2.5000000000000001E-2</v>
      </c>
      <c r="O103" s="1">
        <f t="shared" si="38"/>
        <v>6.2762121093749998</v>
      </c>
      <c r="P103" s="1">
        <f t="shared" si="39"/>
        <v>0</v>
      </c>
      <c r="Q103" s="1">
        <f t="shared" si="40"/>
        <v>2.5000000000000001E-2</v>
      </c>
      <c r="R103" s="1">
        <f t="shared" si="41"/>
        <v>2.5263683593750006</v>
      </c>
      <c r="S103" s="1">
        <f t="shared" si="42"/>
        <v>7.0510672319679946E-3</v>
      </c>
      <c r="T103" s="1">
        <f t="shared" si="43"/>
        <v>1.7948932768032007E-2</v>
      </c>
      <c r="U103" s="1">
        <f t="shared" si="44"/>
        <v>0.71795731072128022</v>
      </c>
      <c r="V103" s="1">
        <f t="shared" si="45"/>
        <v>0.71795731072128022</v>
      </c>
      <c r="W103" s="1">
        <f t="shared" si="46"/>
        <v>0.71795731072128022</v>
      </c>
      <c r="X103" s="1">
        <v>8.1796346928670535E-3</v>
      </c>
      <c r="Y103" s="1">
        <f t="shared" si="47"/>
        <v>101.82250248107394</v>
      </c>
      <c r="AB103" s="6">
        <v>34.86328125</v>
      </c>
      <c r="AC103" s="6">
        <v>199.90234375</v>
      </c>
    </row>
    <row r="104" spans="2:29" ht="12.75" customHeight="1" x14ac:dyDescent="0.2">
      <c r="B104" s="3" t="s">
        <v>231</v>
      </c>
      <c r="C104" s="4" t="s">
        <v>722</v>
      </c>
      <c r="D104" s="4">
        <v>5.9076041652588174E-3</v>
      </c>
      <c r="E104" s="5">
        <v>0.5</v>
      </c>
      <c r="F104" s="1">
        <v>0.05</v>
      </c>
      <c r="G104" s="5">
        <v>0.5</v>
      </c>
      <c r="H104" s="1">
        <v>0.05</v>
      </c>
      <c r="I104" s="1">
        <v>3.57421875</v>
      </c>
      <c r="J104" s="6">
        <v>36.62109375</v>
      </c>
      <c r="K104" s="6">
        <v>50</v>
      </c>
      <c r="L104" s="7" t="s">
        <v>0</v>
      </c>
      <c r="M104" s="1">
        <f t="shared" si="36"/>
        <v>2.5000000000000001E-2</v>
      </c>
      <c r="N104" s="1">
        <f t="shared" si="37"/>
        <v>2.5000000000000001E-2</v>
      </c>
      <c r="O104" s="1">
        <f t="shared" si="38"/>
        <v>6.2762121093749998</v>
      </c>
      <c r="P104" s="1">
        <f t="shared" si="39"/>
        <v>0</v>
      </c>
      <c r="Q104" s="1">
        <f t="shared" si="40"/>
        <v>2.5000000000000001E-2</v>
      </c>
      <c r="R104" s="1">
        <f t="shared" si="41"/>
        <v>2.5263683593750006</v>
      </c>
      <c r="S104" s="1">
        <f t="shared" si="42"/>
        <v>6.985960352514687E-3</v>
      </c>
      <c r="T104" s="1">
        <f t="shared" si="43"/>
        <v>1.8014039647485314E-2</v>
      </c>
      <c r="U104" s="1">
        <f t="shared" si="44"/>
        <v>0.72056158589941255</v>
      </c>
      <c r="V104" s="1">
        <f t="shared" si="45"/>
        <v>0.72056158589941255</v>
      </c>
      <c r="W104" s="1">
        <f t="shared" si="46"/>
        <v>0.72056158589941255</v>
      </c>
      <c r="X104" s="1">
        <v>8.1796346928670535E-3</v>
      </c>
      <c r="Y104" s="1">
        <f t="shared" si="47"/>
        <v>103.1442420998048</v>
      </c>
      <c r="AB104" s="6">
        <v>34.86328125</v>
      </c>
      <c r="AC104" s="6">
        <v>199.90234375</v>
      </c>
    </row>
    <row r="105" spans="2:29" ht="12.75" customHeight="1" x14ac:dyDescent="0.2">
      <c r="B105" s="3" t="s">
        <v>233</v>
      </c>
      <c r="C105" s="4" t="s">
        <v>723</v>
      </c>
      <c r="D105" s="4">
        <v>5.961226845101919E-3</v>
      </c>
      <c r="E105" s="5">
        <v>0.5</v>
      </c>
      <c r="F105" s="1">
        <v>0.05</v>
      </c>
      <c r="G105" s="5">
        <v>0.5</v>
      </c>
      <c r="H105" s="1">
        <v>0.05</v>
      </c>
      <c r="I105" s="1">
        <v>3.564453125</v>
      </c>
      <c r="J105" s="6">
        <v>36.62109375</v>
      </c>
      <c r="K105" s="6">
        <v>50</v>
      </c>
      <c r="L105" s="7" t="s">
        <v>0</v>
      </c>
      <c r="M105" s="1">
        <f t="shared" si="36"/>
        <v>2.5000000000000001E-2</v>
      </c>
      <c r="N105" s="1">
        <f t="shared" si="37"/>
        <v>2.5000000000000001E-2</v>
      </c>
      <c r="O105" s="1">
        <f t="shared" si="38"/>
        <v>6.2762121093749998</v>
      </c>
      <c r="P105" s="1">
        <f t="shared" si="39"/>
        <v>0</v>
      </c>
      <c r="Q105" s="1">
        <f t="shared" si="40"/>
        <v>2.5000000000000001E-2</v>
      </c>
      <c r="R105" s="1">
        <f t="shared" si="41"/>
        <v>2.5263683593750006</v>
      </c>
      <c r="S105" s="1">
        <f t="shared" si="42"/>
        <v>6.9208534730613759E-3</v>
      </c>
      <c r="T105" s="1">
        <f t="shared" si="43"/>
        <v>1.8079146526938625E-2</v>
      </c>
      <c r="U105" s="1">
        <f t="shared" si="44"/>
        <v>0.72316586107754499</v>
      </c>
      <c r="V105" s="1">
        <f t="shared" si="45"/>
        <v>0.72316586107754499</v>
      </c>
      <c r="W105" s="1">
        <f t="shared" si="46"/>
        <v>0.72316586107754499</v>
      </c>
      <c r="X105" s="1">
        <v>8.1796346928670535E-3</v>
      </c>
      <c r="Y105" s="1">
        <f t="shared" si="47"/>
        <v>104.49084984856053</v>
      </c>
      <c r="AB105" s="6">
        <v>34.86328125</v>
      </c>
      <c r="AC105" s="6">
        <v>199.90234375</v>
      </c>
    </row>
    <row r="106" spans="2:29" ht="12.75" customHeight="1" x14ac:dyDescent="0.2">
      <c r="B106" s="3" t="s">
        <v>235</v>
      </c>
      <c r="C106" s="4" t="s">
        <v>724</v>
      </c>
      <c r="D106" s="4">
        <v>6.0208101785974577E-3</v>
      </c>
      <c r="E106" s="5">
        <v>0.5</v>
      </c>
      <c r="F106" s="1">
        <v>0.05</v>
      </c>
      <c r="G106" s="5">
        <v>0.5</v>
      </c>
      <c r="H106" s="1">
        <v>0.05</v>
      </c>
      <c r="I106" s="1">
        <v>3.5546875</v>
      </c>
      <c r="J106" s="6">
        <v>36.62109375</v>
      </c>
      <c r="K106" s="6">
        <v>50</v>
      </c>
      <c r="L106" s="7" t="s">
        <v>0</v>
      </c>
      <c r="M106" s="1">
        <f t="shared" si="36"/>
        <v>2.5000000000000001E-2</v>
      </c>
      <c r="N106" s="1">
        <f t="shared" si="37"/>
        <v>2.5000000000000001E-2</v>
      </c>
      <c r="O106" s="1">
        <f t="shared" si="38"/>
        <v>6.2762121093749998</v>
      </c>
      <c r="P106" s="1">
        <f t="shared" si="39"/>
        <v>0</v>
      </c>
      <c r="Q106" s="1">
        <f t="shared" si="40"/>
        <v>2.5000000000000001E-2</v>
      </c>
      <c r="R106" s="1">
        <f t="shared" si="41"/>
        <v>2.5263683593750006</v>
      </c>
      <c r="S106" s="1">
        <f t="shared" si="42"/>
        <v>6.8557465936080648E-3</v>
      </c>
      <c r="T106" s="1">
        <f t="shared" si="43"/>
        <v>1.8144253406391937E-2</v>
      </c>
      <c r="U106" s="1">
        <f t="shared" si="44"/>
        <v>0.72577013625567743</v>
      </c>
      <c r="V106" s="1">
        <f t="shared" si="45"/>
        <v>0.72577013625567743</v>
      </c>
      <c r="W106" s="1">
        <f t="shared" si="46"/>
        <v>0.72577013625567743</v>
      </c>
      <c r="X106" s="1">
        <v>8.1796346928670535E-3</v>
      </c>
      <c r="Y106" s="1">
        <f t="shared" si="47"/>
        <v>105.86303422188141</v>
      </c>
      <c r="AB106" s="6">
        <v>34.86328125</v>
      </c>
      <c r="AC106" s="6">
        <v>199.90234375</v>
      </c>
    </row>
    <row r="107" spans="2:29" ht="12.75" customHeight="1" x14ac:dyDescent="0.2">
      <c r="B107" s="3" t="s">
        <v>237</v>
      </c>
      <c r="C107" s="4" t="s">
        <v>725</v>
      </c>
      <c r="D107" s="4">
        <v>6.0803935120929964E-3</v>
      </c>
      <c r="E107" s="5">
        <v>0.5</v>
      </c>
      <c r="F107" s="1">
        <v>0.05</v>
      </c>
      <c r="G107" s="5">
        <v>0.5</v>
      </c>
      <c r="H107" s="1">
        <v>0.05</v>
      </c>
      <c r="I107" s="1">
        <v>3.5546875</v>
      </c>
      <c r="J107" s="6">
        <v>36.62109375</v>
      </c>
      <c r="K107" s="6">
        <v>50</v>
      </c>
      <c r="L107" s="7" t="s">
        <v>0</v>
      </c>
      <c r="M107" s="1">
        <f t="shared" si="36"/>
        <v>2.5000000000000001E-2</v>
      </c>
      <c r="N107" s="1">
        <f t="shared" si="37"/>
        <v>2.5000000000000001E-2</v>
      </c>
      <c r="O107" s="1">
        <f t="shared" si="38"/>
        <v>6.2762121093749998</v>
      </c>
      <c r="P107" s="1">
        <f t="shared" si="39"/>
        <v>0</v>
      </c>
      <c r="Q107" s="1">
        <f t="shared" si="40"/>
        <v>2.5000000000000001E-2</v>
      </c>
      <c r="R107" s="1">
        <f t="shared" si="41"/>
        <v>2.5263683593750006</v>
      </c>
      <c r="S107" s="1">
        <f t="shared" si="42"/>
        <v>6.8557465936080648E-3</v>
      </c>
      <c r="T107" s="1">
        <f t="shared" si="43"/>
        <v>1.8144253406391937E-2</v>
      </c>
      <c r="U107" s="1">
        <f t="shared" si="44"/>
        <v>0.72577013625567743</v>
      </c>
      <c r="V107" s="1">
        <f t="shared" si="45"/>
        <v>0.72577013625567743</v>
      </c>
      <c r="W107" s="1">
        <f t="shared" si="46"/>
        <v>0.72577013625567743</v>
      </c>
      <c r="X107" s="1">
        <v>8.1796346928670535E-3</v>
      </c>
      <c r="Y107" s="1">
        <f t="shared" si="47"/>
        <v>105.86303422188141</v>
      </c>
      <c r="AB107" s="6">
        <v>34.86328125</v>
      </c>
      <c r="AC107" s="6">
        <v>199.90234375</v>
      </c>
    </row>
    <row r="108" spans="2:29" ht="12.75" customHeight="1" x14ac:dyDescent="0.2">
      <c r="B108" s="3" t="s">
        <v>239</v>
      </c>
      <c r="C108" s="4" t="s">
        <v>726</v>
      </c>
      <c r="D108" s="4">
        <v>6.139803233963903E-3</v>
      </c>
      <c r="E108" s="5">
        <v>0.5</v>
      </c>
      <c r="F108" s="1">
        <v>0.05</v>
      </c>
      <c r="G108" s="5">
        <v>0.5</v>
      </c>
      <c r="H108" s="1">
        <v>0.05</v>
      </c>
      <c r="I108" s="1">
        <v>3.544921875</v>
      </c>
      <c r="J108" s="6">
        <v>36.71875</v>
      </c>
      <c r="K108" s="6">
        <v>50</v>
      </c>
      <c r="L108" s="7" t="s">
        <v>0</v>
      </c>
      <c r="M108" s="1">
        <f t="shared" si="36"/>
        <v>2.5000000000000001E-2</v>
      </c>
      <c r="N108" s="1">
        <f t="shared" si="37"/>
        <v>2.5000000000000001E-2</v>
      </c>
      <c r="O108" s="1">
        <f t="shared" si="38"/>
        <v>6.284971875000001</v>
      </c>
      <c r="P108" s="1">
        <f t="shared" si="39"/>
        <v>0</v>
      </c>
      <c r="Q108" s="1">
        <f t="shared" si="40"/>
        <v>2.5000000000000001E-2</v>
      </c>
      <c r="R108" s="1">
        <f t="shared" si="41"/>
        <v>2.5312218750000004</v>
      </c>
      <c r="S108" s="1">
        <f t="shared" si="42"/>
        <v>6.7512487512487486E-3</v>
      </c>
      <c r="T108" s="1">
        <f t="shared" si="43"/>
        <v>1.8248751248751253E-2</v>
      </c>
      <c r="U108" s="1">
        <f t="shared" si="44"/>
        <v>0.72995004995005008</v>
      </c>
      <c r="V108" s="1">
        <f t="shared" si="45"/>
        <v>0.72995004995005008</v>
      </c>
      <c r="W108" s="1">
        <f t="shared" si="46"/>
        <v>0.72995004995005008</v>
      </c>
      <c r="X108" s="1">
        <v>8.1796346928670535E-3</v>
      </c>
      <c r="Y108" s="1">
        <f t="shared" si="47"/>
        <v>108.12074578277603</v>
      </c>
      <c r="AB108" s="6">
        <v>34.765625</v>
      </c>
      <c r="AC108" s="6">
        <v>199.90234375</v>
      </c>
    </row>
    <row r="109" spans="2:29" ht="12.75" customHeight="1" x14ac:dyDescent="0.2">
      <c r="B109" s="3" t="s">
        <v>241</v>
      </c>
      <c r="C109" s="4" t="s">
        <v>727</v>
      </c>
      <c r="D109" s="4">
        <v>6.1932407406857237E-3</v>
      </c>
      <c r="E109" s="5">
        <v>0.5</v>
      </c>
      <c r="F109" s="1">
        <v>0.05</v>
      </c>
      <c r="G109" s="5">
        <v>0.5</v>
      </c>
      <c r="H109" s="1">
        <v>0.05</v>
      </c>
      <c r="I109" s="1">
        <v>3.53515625</v>
      </c>
      <c r="J109" s="6">
        <v>36.71875</v>
      </c>
      <c r="K109" s="6">
        <v>50</v>
      </c>
      <c r="L109" s="7" t="s">
        <v>0</v>
      </c>
      <c r="M109" s="1">
        <f t="shared" si="36"/>
        <v>2.5000000000000001E-2</v>
      </c>
      <c r="N109" s="1">
        <f t="shared" si="37"/>
        <v>2.5000000000000001E-2</v>
      </c>
      <c r="O109" s="1">
        <f t="shared" si="38"/>
        <v>6.284971875000001</v>
      </c>
      <c r="P109" s="1">
        <f t="shared" si="39"/>
        <v>0</v>
      </c>
      <c r="Q109" s="1">
        <f t="shared" si="40"/>
        <v>2.5000000000000001E-2</v>
      </c>
      <c r="R109" s="1">
        <f t="shared" si="41"/>
        <v>2.5312218750000004</v>
      </c>
      <c r="S109" s="1">
        <f t="shared" si="42"/>
        <v>6.6862096237096207E-3</v>
      </c>
      <c r="T109" s="1">
        <f t="shared" si="43"/>
        <v>1.8313790376290381E-2</v>
      </c>
      <c r="U109" s="1">
        <f t="shared" si="44"/>
        <v>0.73255161505161515</v>
      </c>
      <c r="V109" s="1">
        <f t="shared" si="45"/>
        <v>0.73255161505161515</v>
      </c>
      <c r="W109" s="1">
        <f t="shared" si="46"/>
        <v>0.73255161505161515</v>
      </c>
      <c r="X109" s="1">
        <v>8.1796346928670535E-3</v>
      </c>
      <c r="Y109" s="1">
        <f t="shared" si="47"/>
        <v>109.56156870313369</v>
      </c>
      <c r="AB109" s="6">
        <v>34.765625</v>
      </c>
      <c r="AC109" s="6">
        <v>199.90234375</v>
      </c>
    </row>
    <row r="110" spans="2:29" ht="12.75" customHeight="1" x14ac:dyDescent="0.2">
      <c r="B110" s="3" t="s">
        <v>243</v>
      </c>
      <c r="C110" s="4" t="s">
        <v>728</v>
      </c>
      <c r="D110" s="4">
        <v>6.2528240741812624E-3</v>
      </c>
      <c r="E110" s="5">
        <v>0.5</v>
      </c>
      <c r="F110" s="1">
        <v>0.05</v>
      </c>
      <c r="G110" s="5">
        <v>0.5</v>
      </c>
      <c r="H110" s="1">
        <v>0.05</v>
      </c>
      <c r="I110" s="1">
        <v>3.53515625</v>
      </c>
      <c r="J110" s="6">
        <v>36.62109375</v>
      </c>
      <c r="K110" s="6">
        <v>50</v>
      </c>
      <c r="L110" s="7" t="s">
        <v>0</v>
      </c>
      <c r="M110" s="1">
        <f t="shared" si="36"/>
        <v>2.5000000000000001E-2</v>
      </c>
      <c r="N110" s="1">
        <f t="shared" si="37"/>
        <v>2.5000000000000001E-2</v>
      </c>
      <c r="O110" s="1">
        <f t="shared" si="38"/>
        <v>6.2762121093749998</v>
      </c>
      <c r="P110" s="1">
        <f t="shared" si="39"/>
        <v>0</v>
      </c>
      <c r="Q110" s="1">
        <f t="shared" si="40"/>
        <v>2.5000000000000001E-2</v>
      </c>
      <c r="R110" s="1">
        <f t="shared" si="41"/>
        <v>2.5263683593750006</v>
      </c>
      <c r="S110" s="1">
        <f t="shared" si="42"/>
        <v>6.7255328347014427E-3</v>
      </c>
      <c r="T110" s="1">
        <f t="shared" si="43"/>
        <v>1.8274467165298559E-2</v>
      </c>
      <c r="U110" s="1">
        <f t="shared" si="44"/>
        <v>0.73097868661194232</v>
      </c>
      <c r="V110" s="1">
        <f t="shared" si="45"/>
        <v>0.73097868661194232</v>
      </c>
      <c r="W110" s="1">
        <f t="shared" si="46"/>
        <v>0.73097868661194232</v>
      </c>
      <c r="X110" s="1">
        <v>8.1796346928670535E-3</v>
      </c>
      <c r="Y110" s="1">
        <f t="shared" si="47"/>
        <v>108.68710399276367</v>
      </c>
      <c r="AB110" s="6">
        <v>34.765625</v>
      </c>
      <c r="AC110" s="6">
        <v>199.90234375</v>
      </c>
    </row>
    <row r="111" spans="2:29" ht="12.75" customHeight="1" x14ac:dyDescent="0.2">
      <c r="B111" s="3" t="s">
        <v>245</v>
      </c>
      <c r="C111" s="4" t="s">
        <v>729</v>
      </c>
      <c r="D111" s="4">
        <v>6.3124074076768011E-3</v>
      </c>
      <c r="E111" s="5">
        <v>0.5</v>
      </c>
      <c r="F111" s="1">
        <v>0.05</v>
      </c>
      <c r="G111" s="5">
        <v>0.5</v>
      </c>
      <c r="H111" s="1">
        <v>0.05</v>
      </c>
      <c r="I111" s="1">
        <v>3.525390625</v>
      </c>
      <c r="J111" s="6">
        <v>36.62109375</v>
      </c>
      <c r="K111" s="6">
        <v>50</v>
      </c>
      <c r="L111" s="7" t="s">
        <v>0</v>
      </c>
      <c r="M111" s="1">
        <f t="shared" si="36"/>
        <v>2.5000000000000001E-2</v>
      </c>
      <c r="N111" s="1">
        <f t="shared" si="37"/>
        <v>2.5000000000000001E-2</v>
      </c>
      <c r="O111" s="1">
        <f t="shared" si="38"/>
        <v>6.2762121093749998</v>
      </c>
      <c r="P111" s="1">
        <f t="shared" si="39"/>
        <v>0</v>
      </c>
      <c r="Q111" s="1">
        <f t="shared" si="40"/>
        <v>2.5000000000000001E-2</v>
      </c>
      <c r="R111" s="1">
        <f t="shared" si="41"/>
        <v>2.5263683593750006</v>
      </c>
      <c r="S111" s="1">
        <f t="shared" si="42"/>
        <v>6.6604259552481317E-3</v>
      </c>
      <c r="T111" s="1">
        <f t="shared" si="43"/>
        <v>1.833957404475187E-2</v>
      </c>
      <c r="U111" s="1">
        <f t="shared" si="44"/>
        <v>0.73358296179007476</v>
      </c>
      <c r="V111" s="1">
        <f t="shared" si="45"/>
        <v>0.73358296179007476</v>
      </c>
      <c r="W111" s="1">
        <f t="shared" si="46"/>
        <v>0.73358296179007476</v>
      </c>
      <c r="X111" s="1">
        <v>8.1796346928670535E-3</v>
      </c>
      <c r="Y111" s="1">
        <f t="shared" si="47"/>
        <v>110.14054757444494</v>
      </c>
      <c r="AB111" s="6">
        <v>34.86328125</v>
      </c>
      <c r="AC111" s="6">
        <v>199.90234375</v>
      </c>
    </row>
    <row r="112" spans="2:29" ht="12.75" customHeight="1" x14ac:dyDescent="0.2">
      <c r="B112" s="3" t="s">
        <v>247</v>
      </c>
      <c r="C112" s="4" t="s">
        <v>730</v>
      </c>
      <c r="D112" s="4">
        <v>6.3658564758952707E-3</v>
      </c>
      <c r="E112" s="5">
        <v>0.5</v>
      </c>
      <c r="F112" s="1">
        <v>0.05</v>
      </c>
      <c r="G112" s="5">
        <v>0.5</v>
      </c>
      <c r="H112" s="1">
        <v>0.05</v>
      </c>
      <c r="I112" s="1">
        <v>3.525390625</v>
      </c>
      <c r="J112" s="6">
        <v>36.71875</v>
      </c>
      <c r="K112" s="6">
        <v>50</v>
      </c>
      <c r="L112" s="7" t="s">
        <v>0</v>
      </c>
      <c r="M112" s="1">
        <f t="shared" si="36"/>
        <v>2.5000000000000001E-2</v>
      </c>
      <c r="N112" s="1">
        <f t="shared" si="37"/>
        <v>2.5000000000000001E-2</v>
      </c>
      <c r="O112" s="1">
        <f t="shared" si="38"/>
        <v>6.284971875000001</v>
      </c>
      <c r="P112" s="1">
        <f t="shared" si="39"/>
        <v>0</v>
      </c>
      <c r="Q112" s="1">
        <f t="shared" si="40"/>
        <v>2.5000000000000001E-2</v>
      </c>
      <c r="R112" s="1">
        <f t="shared" si="41"/>
        <v>2.5312218750000004</v>
      </c>
      <c r="S112" s="1">
        <f t="shared" si="42"/>
        <v>6.6211704961704927E-3</v>
      </c>
      <c r="T112" s="1">
        <f t="shared" si="43"/>
        <v>1.8378829503829509E-2</v>
      </c>
      <c r="U112" s="1">
        <f t="shared" si="44"/>
        <v>0.73515318015318032</v>
      </c>
      <c r="V112" s="1">
        <f t="shared" si="45"/>
        <v>0.73515318015318032</v>
      </c>
      <c r="W112" s="1">
        <f t="shared" si="46"/>
        <v>0.73515318015318032</v>
      </c>
      <c r="X112" s="1">
        <v>8.1796346928670535E-3</v>
      </c>
      <c r="Y112" s="1">
        <f t="shared" si="47"/>
        <v>111.03069775629145</v>
      </c>
      <c r="AB112" s="6">
        <v>34.86328125</v>
      </c>
      <c r="AC112" s="6">
        <v>199.90234375</v>
      </c>
    </row>
    <row r="113" spans="2:29" ht="12.75" customHeight="1" x14ac:dyDescent="0.2">
      <c r="B113" s="3" t="s">
        <v>249</v>
      </c>
      <c r="C113" s="4" t="s">
        <v>731</v>
      </c>
      <c r="D113" s="4">
        <v>6.4254398093908094E-3</v>
      </c>
      <c r="E113" s="5">
        <v>0.5</v>
      </c>
      <c r="F113" s="1">
        <v>0.05</v>
      </c>
      <c r="G113" s="5">
        <v>0.5</v>
      </c>
      <c r="H113" s="1">
        <v>0.05</v>
      </c>
      <c r="I113" s="1">
        <v>3.505859375</v>
      </c>
      <c r="J113" s="6">
        <v>36.71875</v>
      </c>
      <c r="K113" s="6">
        <v>50</v>
      </c>
      <c r="L113" s="7" t="s">
        <v>0</v>
      </c>
      <c r="M113" s="1">
        <f t="shared" si="36"/>
        <v>2.5000000000000001E-2</v>
      </c>
      <c r="N113" s="1">
        <f t="shared" si="37"/>
        <v>2.5000000000000001E-2</v>
      </c>
      <c r="O113" s="1">
        <f t="shared" si="38"/>
        <v>6.284971875000001</v>
      </c>
      <c r="P113" s="1">
        <f t="shared" si="39"/>
        <v>0</v>
      </c>
      <c r="Q113" s="1">
        <f t="shared" si="40"/>
        <v>2.5000000000000001E-2</v>
      </c>
      <c r="R113" s="1">
        <f t="shared" si="41"/>
        <v>2.5312218750000004</v>
      </c>
      <c r="S113" s="1">
        <f t="shared" si="42"/>
        <v>6.4910922410922368E-3</v>
      </c>
      <c r="T113" s="1">
        <f t="shared" si="43"/>
        <v>1.8508907758907765E-2</v>
      </c>
      <c r="U113" s="1">
        <f t="shared" si="44"/>
        <v>0.74035631035631055</v>
      </c>
      <c r="V113" s="1">
        <f t="shared" si="45"/>
        <v>0.74035631035631055</v>
      </c>
      <c r="W113" s="1">
        <f t="shared" si="46"/>
        <v>0.74035631035631055</v>
      </c>
      <c r="X113" s="1">
        <v>8.1796346928670535E-3</v>
      </c>
      <c r="Y113" s="1">
        <f t="shared" si="47"/>
        <v>114.0572777058138</v>
      </c>
      <c r="AB113" s="6">
        <v>34.86328125</v>
      </c>
      <c r="AC113" s="6">
        <v>199.90234375</v>
      </c>
    </row>
    <row r="114" spans="2:29" ht="12.75" customHeight="1" x14ac:dyDescent="0.2">
      <c r="B114" s="3" t="s">
        <v>251</v>
      </c>
      <c r="C114" s="4" t="s">
        <v>732</v>
      </c>
      <c r="D114" s="4">
        <v>6.4850231428863481E-3</v>
      </c>
      <c r="E114" s="5">
        <v>0.5</v>
      </c>
      <c r="F114" s="1">
        <v>0.05</v>
      </c>
      <c r="G114" s="5">
        <v>0.5</v>
      </c>
      <c r="H114" s="1">
        <v>0.05</v>
      </c>
      <c r="I114" s="1">
        <v>3.505859375</v>
      </c>
      <c r="J114" s="6">
        <v>36.71875</v>
      </c>
      <c r="K114" s="6">
        <v>50</v>
      </c>
      <c r="L114" s="7" t="s">
        <v>0</v>
      </c>
      <c r="M114" s="1">
        <f t="shared" si="36"/>
        <v>2.5000000000000001E-2</v>
      </c>
      <c r="N114" s="1">
        <f t="shared" si="37"/>
        <v>2.5000000000000001E-2</v>
      </c>
      <c r="O114" s="1">
        <f t="shared" si="38"/>
        <v>6.284971875000001</v>
      </c>
      <c r="P114" s="1">
        <f t="shared" si="39"/>
        <v>0</v>
      </c>
      <c r="Q114" s="1">
        <f t="shared" si="40"/>
        <v>2.5000000000000001E-2</v>
      </c>
      <c r="R114" s="1">
        <f t="shared" si="41"/>
        <v>2.5312218750000004</v>
      </c>
      <c r="S114" s="1">
        <f t="shared" si="42"/>
        <v>6.4910922410922368E-3</v>
      </c>
      <c r="T114" s="1">
        <f t="shared" si="43"/>
        <v>1.8508907758907765E-2</v>
      </c>
      <c r="U114" s="1">
        <f t="shared" si="44"/>
        <v>0.74035631035631055</v>
      </c>
      <c r="V114" s="1">
        <f t="shared" si="45"/>
        <v>0.74035631035631055</v>
      </c>
      <c r="W114" s="1">
        <f t="shared" si="46"/>
        <v>0.74035631035631055</v>
      </c>
      <c r="X114" s="1">
        <v>8.1796346928670535E-3</v>
      </c>
      <c r="Y114" s="1">
        <f t="shared" si="47"/>
        <v>114.0572777058138</v>
      </c>
      <c r="AB114" s="6">
        <v>34.9609375</v>
      </c>
      <c r="AC114" s="6">
        <v>199.90234375</v>
      </c>
    </row>
    <row r="115" spans="2:29" ht="12.75" customHeight="1" x14ac:dyDescent="0.2">
      <c r="B115" s="3" t="s">
        <v>253</v>
      </c>
      <c r="C115" s="4" t="s">
        <v>733</v>
      </c>
      <c r="D115" s="4">
        <v>6.5446064763818868E-3</v>
      </c>
      <c r="E115" s="5">
        <v>0.5</v>
      </c>
      <c r="F115" s="1">
        <v>0.05</v>
      </c>
      <c r="G115" s="5">
        <v>0.5</v>
      </c>
      <c r="H115" s="1">
        <v>0.05</v>
      </c>
      <c r="I115" s="1">
        <v>3.49609375</v>
      </c>
      <c r="J115" s="6">
        <v>36.71875</v>
      </c>
      <c r="K115" s="6">
        <v>50</v>
      </c>
      <c r="L115" s="7" t="s">
        <v>0</v>
      </c>
      <c r="M115" s="1">
        <f t="shared" si="36"/>
        <v>2.5000000000000001E-2</v>
      </c>
      <c r="N115" s="1">
        <f t="shared" si="37"/>
        <v>2.5000000000000001E-2</v>
      </c>
      <c r="O115" s="1">
        <f t="shared" si="38"/>
        <v>6.284971875000001</v>
      </c>
      <c r="P115" s="1">
        <f t="shared" si="39"/>
        <v>0</v>
      </c>
      <c r="Q115" s="1">
        <f t="shared" si="40"/>
        <v>2.5000000000000001E-2</v>
      </c>
      <c r="R115" s="1">
        <f t="shared" si="41"/>
        <v>2.5312218750000004</v>
      </c>
      <c r="S115" s="1">
        <f t="shared" si="42"/>
        <v>6.4260531135531089E-3</v>
      </c>
      <c r="T115" s="1">
        <f t="shared" si="43"/>
        <v>1.8573946886446892E-2</v>
      </c>
      <c r="U115" s="1">
        <f t="shared" si="44"/>
        <v>0.74295787545787562</v>
      </c>
      <c r="V115" s="1">
        <f t="shared" si="45"/>
        <v>0.74295787545787562</v>
      </c>
      <c r="W115" s="1">
        <f t="shared" si="46"/>
        <v>0.74295787545787562</v>
      </c>
      <c r="X115" s="1">
        <v>8.1796346928670535E-3</v>
      </c>
      <c r="Y115" s="1">
        <f t="shared" si="47"/>
        <v>115.6165164416261</v>
      </c>
      <c r="AB115" s="6">
        <v>34.9609375</v>
      </c>
      <c r="AC115" s="6">
        <v>199.90234375</v>
      </c>
    </row>
    <row r="116" spans="2:29" ht="12.75" customHeight="1" x14ac:dyDescent="0.2">
      <c r="B116" s="3" t="s">
        <v>255</v>
      </c>
      <c r="C116" s="4" t="s">
        <v>734</v>
      </c>
      <c r="D116" s="4">
        <v>6.598229163500946E-3</v>
      </c>
      <c r="E116" s="5">
        <v>0.5</v>
      </c>
      <c r="F116" s="1">
        <v>0.05</v>
      </c>
      <c r="G116" s="5">
        <v>0.5</v>
      </c>
      <c r="H116" s="1">
        <v>0.05</v>
      </c>
      <c r="I116" s="1">
        <v>3.49609375</v>
      </c>
      <c r="J116" s="6">
        <v>36.71875</v>
      </c>
      <c r="K116" s="6">
        <v>50</v>
      </c>
      <c r="L116" s="7" t="s">
        <v>0</v>
      </c>
      <c r="M116" s="1">
        <f t="shared" si="36"/>
        <v>2.5000000000000001E-2</v>
      </c>
      <c r="N116" s="1">
        <f t="shared" si="37"/>
        <v>2.5000000000000001E-2</v>
      </c>
      <c r="O116" s="1">
        <f t="shared" si="38"/>
        <v>6.284971875000001</v>
      </c>
      <c r="P116" s="1">
        <f t="shared" si="39"/>
        <v>0</v>
      </c>
      <c r="Q116" s="1">
        <f t="shared" si="40"/>
        <v>2.5000000000000001E-2</v>
      </c>
      <c r="R116" s="1">
        <f t="shared" si="41"/>
        <v>2.5312218750000004</v>
      </c>
      <c r="S116" s="1">
        <f t="shared" si="42"/>
        <v>6.4260531135531089E-3</v>
      </c>
      <c r="T116" s="1">
        <f t="shared" si="43"/>
        <v>1.8573946886446892E-2</v>
      </c>
      <c r="U116" s="1">
        <f t="shared" si="44"/>
        <v>0.74295787545787562</v>
      </c>
      <c r="V116" s="1">
        <f t="shared" si="45"/>
        <v>0.74295787545787562</v>
      </c>
      <c r="W116" s="1">
        <f t="shared" si="46"/>
        <v>0.74295787545787562</v>
      </c>
      <c r="X116" s="1">
        <v>8.1796346928670535E-3</v>
      </c>
      <c r="Y116" s="1">
        <f t="shared" si="47"/>
        <v>115.6165164416261</v>
      </c>
      <c r="AB116" s="6">
        <v>34.9609375</v>
      </c>
      <c r="AC116" s="6">
        <v>199.90234375</v>
      </c>
    </row>
    <row r="117" spans="2:29" ht="12.75" customHeight="1" x14ac:dyDescent="0.2">
      <c r="B117" s="3" t="s">
        <v>257</v>
      </c>
      <c r="C117" s="4" t="s">
        <v>735</v>
      </c>
      <c r="D117" s="4">
        <v>6.6578124969964847E-3</v>
      </c>
      <c r="E117" s="5">
        <v>0.5</v>
      </c>
      <c r="F117" s="1">
        <v>0.05</v>
      </c>
      <c r="G117" s="5">
        <v>0.5</v>
      </c>
      <c r="H117" s="1">
        <v>0.05</v>
      </c>
      <c r="I117" s="1">
        <v>3.486328125</v>
      </c>
      <c r="J117" s="6">
        <v>36.71875</v>
      </c>
      <c r="K117" s="6">
        <v>50</v>
      </c>
      <c r="L117" s="7" t="s">
        <v>0</v>
      </c>
      <c r="M117" s="1">
        <f t="shared" si="36"/>
        <v>2.5000000000000001E-2</v>
      </c>
      <c r="N117" s="1">
        <f t="shared" si="37"/>
        <v>2.5000000000000001E-2</v>
      </c>
      <c r="O117" s="1">
        <f t="shared" si="38"/>
        <v>6.284971875000001</v>
      </c>
      <c r="P117" s="1">
        <f t="shared" si="39"/>
        <v>0</v>
      </c>
      <c r="Q117" s="1">
        <f t="shared" si="40"/>
        <v>2.5000000000000001E-2</v>
      </c>
      <c r="R117" s="1">
        <f t="shared" si="41"/>
        <v>2.5312218750000004</v>
      </c>
      <c r="S117" s="1">
        <f t="shared" si="42"/>
        <v>6.3610139860139844E-3</v>
      </c>
      <c r="T117" s="1">
        <f t="shared" si="43"/>
        <v>1.8638986013986017E-2</v>
      </c>
      <c r="U117" s="1">
        <f t="shared" si="44"/>
        <v>0.74555944055944068</v>
      </c>
      <c r="V117" s="1">
        <f t="shared" si="45"/>
        <v>0.74555944055944068</v>
      </c>
      <c r="W117" s="1">
        <f t="shared" si="46"/>
        <v>0.74555944055944068</v>
      </c>
      <c r="X117" s="1">
        <v>8.1796346928670535E-3</v>
      </c>
      <c r="Y117" s="1">
        <f t="shared" si="47"/>
        <v>117.20764051119971</v>
      </c>
      <c r="AB117" s="6">
        <v>35.05859375</v>
      </c>
      <c r="AC117" s="6">
        <v>199.90234375</v>
      </c>
    </row>
    <row r="118" spans="2:29" ht="12.75" customHeight="1" x14ac:dyDescent="0.2">
      <c r="B118" s="3" t="s">
        <v>259</v>
      </c>
      <c r="C118" s="4" t="s">
        <v>736</v>
      </c>
      <c r="D118" s="4">
        <v>6.7168518507969566E-3</v>
      </c>
      <c r="E118" s="5">
        <v>0.5</v>
      </c>
      <c r="F118" s="1">
        <v>0.05</v>
      </c>
      <c r="G118" s="5">
        <v>0.5</v>
      </c>
      <c r="H118" s="1">
        <v>0.05</v>
      </c>
      <c r="I118" s="1">
        <v>3.4765625</v>
      </c>
      <c r="J118" s="6">
        <v>36.71875</v>
      </c>
      <c r="K118" s="6">
        <v>50</v>
      </c>
      <c r="L118" s="7" t="s">
        <v>0</v>
      </c>
      <c r="M118" s="1">
        <f t="shared" si="36"/>
        <v>2.5000000000000001E-2</v>
      </c>
      <c r="N118" s="1">
        <f t="shared" si="37"/>
        <v>2.5000000000000001E-2</v>
      </c>
      <c r="O118" s="1">
        <f t="shared" si="38"/>
        <v>6.284971875000001</v>
      </c>
      <c r="P118" s="1">
        <f t="shared" si="39"/>
        <v>0</v>
      </c>
      <c r="Q118" s="1">
        <f t="shared" si="40"/>
        <v>2.5000000000000001E-2</v>
      </c>
      <c r="R118" s="1">
        <f t="shared" si="41"/>
        <v>2.5312218750000004</v>
      </c>
      <c r="S118" s="1">
        <f t="shared" si="42"/>
        <v>6.2959748584748565E-3</v>
      </c>
      <c r="T118" s="1">
        <f t="shared" si="43"/>
        <v>1.8704025141525145E-2</v>
      </c>
      <c r="U118" s="1">
        <f t="shared" si="44"/>
        <v>0.74816100566100574</v>
      </c>
      <c r="V118" s="1">
        <f t="shared" si="45"/>
        <v>0.74816100566100574</v>
      </c>
      <c r="W118" s="1">
        <f t="shared" si="46"/>
        <v>0.74816100566100574</v>
      </c>
      <c r="X118" s="1">
        <v>8.1796346928670535E-3</v>
      </c>
      <c r="Y118" s="1">
        <f t="shared" si="47"/>
        <v>118.83163806696665</v>
      </c>
      <c r="AB118" s="6">
        <v>34.9609375</v>
      </c>
      <c r="AC118" s="6">
        <v>199.90234375</v>
      </c>
    </row>
    <row r="119" spans="2:29" ht="12.75" customHeight="1" x14ac:dyDescent="0.2">
      <c r="B119" s="3" t="s">
        <v>261</v>
      </c>
      <c r="C119" s="4" t="s">
        <v>737</v>
      </c>
      <c r="D119" s="4">
        <v>6.7755324052996002E-3</v>
      </c>
      <c r="E119" s="5">
        <v>0.5</v>
      </c>
      <c r="F119" s="1">
        <v>0.05</v>
      </c>
      <c r="G119" s="5">
        <v>0.5</v>
      </c>
      <c r="H119" s="1">
        <v>0.05</v>
      </c>
      <c r="I119" s="1">
        <v>3.4765625</v>
      </c>
      <c r="J119" s="6">
        <v>36.71875</v>
      </c>
      <c r="K119" s="6">
        <v>50</v>
      </c>
      <c r="L119" s="7" t="s">
        <v>0</v>
      </c>
      <c r="M119" s="1">
        <f t="shared" si="36"/>
        <v>2.5000000000000001E-2</v>
      </c>
      <c r="N119" s="1">
        <f t="shared" si="37"/>
        <v>2.5000000000000001E-2</v>
      </c>
      <c r="O119" s="1">
        <f t="shared" si="38"/>
        <v>6.284971875000001</v>
      </c>
      <c r="P119" s="1">
        <f t="shared" si="39"/>
        <v>0</v>
      </c>
      <c r="Q119" s="1">
        <f t="shared" si="40"/>
        <v>2.5000000000000001E-2</v>
      </c>
      <c r="R119" s="1">
        <f t="shared" si="41"/>
        <v>2.5312218750000004</v>
      </c>
      <c r="S119" s="1">
        <f t="shared" si="42"/>
        <v>6.2959748584748565E-3</v>
      </c>
      <c r="T119" s="1">
        <f t="shared" si="43"/>
        <v>1.8704025141525145E-2</v>
      </c>
      <c r="U119" s="1">
        <f t="shared" si="44"/>
        <v>0.74816100566100574</v>
      </c>
      <c r="V119" s="1">
        <f t="shared" si="45"/>
        <v>0.74816100566100574</v>
      </c>
      <c r="W119" s="1">
        <f t="shared" si="46"/>
        <v>0.74816100566100574</v>
      </c>
      <c r="X119" s="1">
        <v>8.1796346928670535E-3</v>
      </c>
      <c r="Y119" s="1">
        <f t="shared" si="47"/>
        <v>118.83163806696665</v>
      </c>
      <c r="AB119" s="6">
        <v>35.15625</v>
      </c>
      <c r="AC119" s="6">
        <v>199.90234375</v>
      </c>
    </row>
    <row r="120" spans="2:29" ht="12.75" customHeight="1" x14ac:dyDescent="0.2">
      <c r="B120" s="3" t="s">
        <v>263</v>
      </c>
      <c r="C120" s="4" t="s">
        <v>738</v>
      </c>
      <c r="D120" s="4">
        <v>6.8342129598022439E-3</v>
      </c>
      <c r="E120" s="5">
        <v>0.5</v>
      </c>
      <c r="F120" s="1">
        <v>0.05</v>
      </c>
      <c r="G120" s="5">
        <v>0.5</v>
      </c>
      <c r="H120" s="1">
        <v>0.05</v>
      </c>
      <c r="I120" s="1">
        <v>3.466796875</v>
      </c>
      <c r="J120" s="6">
        <v>36.71875</v>
      </c>
      <c r="K120" s="6">
        <v>50</v>
      </c>
      <c r="L120" s="7" t="s">
        <v>0</v>
      </c>
      <c r="M120" s="1">
        <f t="shared" si="36"/>
        <v>2.5000000000000001E-2</v>
      </c>
      <c r="N120" s="1">
        <f t="shared" si="37"/>
        <v>2.5000000000000001E-2</v>
      </c>
      <c r="O120" s="1">
        <f t="shared" si="38"/>
        <v>6.284971875000001</v>
      </c>
      <c r="P120" s="1">
        <f t="shared" si="39"/>
        <v>0</v>
      </c>
      <c r="Q120" s="1">
        <f t="shared" si="40"/>
        <v>2.5000000000000001E-2</v>
      </c>
      <c r="R120" s="1">
        <f t="shared" si="41"/>
        <v>2.5312218750000004</v>
      </c>
      <c r="S120" s="1">
        <f t="shared" si="42"/>
        <v>6.2309357309357286E-3</v>
      </c>
      <c r="T120" s="1">
        <f t="shared" si="43"/>
        <v>1.8769064269064273E-2</v>
      </c>
      <c r="U120" s="1">
        <f t="shared" si="44"/>
        <v>0.75076257076257091</v>
      </c>
      <c r="V120" s="1">
        <f t="shared" si="45"/>
        <v>0.75076257076257091</v>
      </c>
      <c r="W120" s="1">
        <f t="shared" si="46"/>
        <v>0.75076257076257091</v>
      </c>
      <c r="X120" s="1">
        <v>8.1796346928670535E-3</v>
      </c>
      <c r="Y120" s="1">
        <f t="shared" si="47"/>
        <v>120.48953851909259</v>
      </c>
      <c r="AB120" s="6">
        <v>35.05859375</v>
      </c>
      <c r="AC120" s="6">
        <v>199.90234375</v>
      </c>
    </row>
    <row r="121" spans="2:29" ht="12.75" customHeight="1" x14ac:dyDescent="0.2">
      <c r="B121" s="3" t="s">
        <v>265</v>
      </c>
      <c r="C121" s="4" t="s">
        <v>739</v>
      </c>
      <c r="D121" s="4">
        <v>6.8869444439769723E-3</v>
      </c>
      <c r="E121" s="5">
        <v>0.5</v>
      </c>
      <c r="F121" s="1">
        <v>0.05</v>
      </c>
      <c r="G121" s="5">
        <v>0.5</v>
      </c>
      <c r="H121" s="1">
        <v>0.05</v>
      </c>
      <c r="I121" s="1">
        <v>3.466796875</v>
      </c>
      <c r="J121" s="6">
        <v>36.71875</v>
      </c>
      <c r="K121" s="6">
        <v>50</v>
      </c>
      <c r="L121" s="7" t="s">
        <v>0</v>
      </c>
      <c r="M121" s="1">
        <f t="shared" si="36"/>
        <v>2.5000000000000001E-2</v>
      </c>
      <c r="N121" s="1">
        <f t="shared" si="37"/>
        <v>2.5000000000000001E-2</v>
      </c>
      <c r="O121" s="1">
        <f t="shared" si="38"/>
        <v>6.284971875000001</v>
      </c>
      <c r="P121" s="1">
        <f t="shared" si="39"/>
        <v>0</v>
      </c>
      <c r="Q121" s="1">
        <f t="shared" si="40"/>
        <v>2.5000000000000001E-2</v>
      </c>
      <c r="R121" s="1">
        <f t="shared" si="41"/>
        <v>2.5312218750000004</v>
      </c>
      <c r="S121" s="1">
        <f t="shared" si="42"/>
        <v>6.2309357309357286E-3</v>
      </c>
      <c r="T121" s="1">
        <f t="shared" si="43"/>
        <v>1.8769064269064273E-2</v>
      </c>
      <c r="U121" s="1">
        <f t="shared" si="44"/>
        <v>0.75076257076257091</v>
      </c>
      <c r="V121" s="1">
        <f t="shared" si="45"/>
        <v>0.75076257076257091</v>
      </c>
      <c r="W121" s="1">
        <f t="shared" si="46"/>
        <v>0.75076257076257091</v>
      </c>
      <c r="X121" s="1">
        <v>8.1796346928670535E-3</v>
      </c>
      <c r="Y121" s="1">
        <f t="shared" si="47"/>
        <v>120.48953851909259</v>
      </c>
      <c r="AB121" s="6">
        <v>35.05859375</v>
      </c>
      <c r="AC121" s="6">
        <v>199.90234375</v>
      </c>
    </row>
    <row r="122" spans="2:29" ht="12.75" customHeight="1" x14ac:dyDescent="0.2">
      <c r="B122" s="3" t="s">
        <v>267</v>
      </c>
      <c r="C122" s="4" t="s">
        <v>740</v>
      </c>
      <c r="D122" s="4">
        <v>6.9459837905014865E-3</v>
      </c>
      <c r="E122" s="5">
        <v>0.5</v>
      </c>
      <c r="F122" s="1">
        <v>0.05</v>
      </c>
      <c r="G122" s="5">
        <v>0.5</v>
      </c>
      <c r="H122" s="1">
        <v>0.05</v>
      </c>
      <c r="I122" s="1">
        <v>3.45703125</v>
      </c>
      <c r="J122" s="6">
        <v>36.81640625</v>
      </c>
      <c r="K122" s="6">
        <v>50</v>
      </c>
      <c r="L122" s="7" t="s">
        <v>0</v>
      </c>
      <c r="M122" s="1">
        <f t="shared" si="36"/>
        <v>2.5000000000000001E-2</v>
      </c>
      <c r="N122" s="1">
        <f t="shared" si="37"/>
        <v>2.5000000000000001E-2</v>
      </c>
      <c r="O122" s="1">
        <f t="shared" si="38"/>
        <v>6.2937316406250003</v>
      </c>
      <c r="P122" s="1">
        <f t="shared" si="39"/>
        <v>0</v>
      </c>
      <c r="Q122" s="1">
        <f t="shared" si="40"/>
        <v>2.5000000000000001E-2</v>
      </c>
      <c r="R122" s="1">
        <f t="shared" si="41"/>
        <v>2.5360753906250002</v>
      </c>
      <c r="S122" s="1">
        <f t="shared" si="42"/>
        <v>6.1271960372572647E-3</v>
      </c>
      <c r="T122" s="1">
        <f t="shared" si="43"/>
        <v>1.8872803962742737E-2</v>
      </c>
      <c r="U122" s="1">
        <f t="shared" si="44"/>
        <v>0.75491215850970939</v>
      </c>
      <c r="V122" s="1">
        <f t="shared" si="45"/>
        <v>0.75491215850970939</v>
      </c>
      <c r="W122" s="1">
        <f t="shared" si="46"/>
        <v>0.75491215850970939</v>
      </c>
      <c r="X122" s="1">
        <v>8.1796346928670535E-3</v>
      </c>
      <c r="Y122" s="1">
        <f t="shared" si="47"/>
        <v>123.20679049917148</v>
      </c>
      <c r="AB122" s="6">
        <v>35.05859375</v>
      </c>
      <c r="AC122" s="6">
        <v>199.90234375</v>
      </c>
    </row>
    <row r="123" spans="2:29" ht="12.75" customHeight="1" x14ac:dyDescent="0.2">
      <c r="B123" s="3" t="s">
        <v>269</v>
      </c>
      <c r="C123" s="4" t="s">
        <v>741</v>
      </c>
      <c r="D123" s="4">
        <v>7.0055671239970252E-3</v>
      </c>
      <c r="E123" s="5">
        <v>0.5</v>
      </c>
      <c r="F123" s="1">
        <v>0.05</v>
      </c>
      <c r="G123" s="5">
        <v>0.5</v>
      </c>
      <c r="H123" s="1">
        <v>0.05</v>
      </c>
      <c r="I123" s="1">
        <v>3.447265625</v>
      </c>
      <c r="J123" s="6">
        <v>36.71875</v>
      </c>
      <c r="K123" s="6">
        <v>50</v>
      </c>
      <c r="L123" s="7" t="s">
        <v>0</v>
      </c>
      <c r="M123" s="1">
        <f t="shared" si="36"/>
        <v>2.5000000000000001E-2</v>
      </c>
      <c r="N123" s="1">
        <f t="shared" si="37"/>
        <v>2.5000000000000001E-2</v>
      </c>
      <c r="O123" s="1">
        <f t="shared" si="38"/>
        <v>6.284971875000001</v>
      </c>
      <c r="P123" s="1">
        <f t="shared" si="39"/>
        <v>0</v>
      </c>
      <c r="Q123" s="1">
        <f t="shared" si="40"/>
        <v>2.5000000000000001E-2</v>
      </c>
      <c r="R123" s="1">
        <f t="shared" si="41"/>
        <v>2.5312218750000004</v>
      </c>
      <c r="S123" s="1">
        <f t="shared" si="42"/>
        <v>6.1008574758574727E-3</v>
      </c>
      <c r="T123" s="1">
        <f t="shared" si="43"/>
        <v>1.8899142524142529E-2</v>
      </c>
      <c r="U123" s="1">
        <f t="shared" si="44"/>
        <v>0.75596570096570115</v>
      </c>
      <c r="V123" s="1">
        <f t="shared" si="45"/>
        <v>0.75596570096570115</v>
      </c>
      <c r="W123" s="1">
        <f t="shared" si="46"/>
        <v>0.75596570096570115</v>
      </c>
      <c r="X123" s="1">
        <v>8.1796346928670535E-3</v>
      </c>
      <c r="Y123" s="1">
        <f t="shared" si="47"/>
        <v>123.91138523678599</v>
      </c>
      <c r="AB123" s="6">
        <v>35.05859375</v>
      </c>
      <c r="AC123" s="6">
        <v>199.90234375</v>
      </c>
    </row>
    <row r="124" spans="2:29" ht="12.75" customHeight="1" x14ac:dyDescent="0.2">
      <c r="B124" s="3" t="s">
        <v>271</v>
      </c>
      <c r="C124" s="4" t="s">
        <v>742</v>
      </c>
      <c r="D124" s="4">
        <v>7.0651504574925639E-3</v>
      </c>
      <c r="E124" s="5">
        <v>0.5</v>
      </c>
      <c r="F124" s="1">
        <v>0.05</v>
      </c>
      <c r="G124" s="5">
        <v>0.5</v>
      </c>
      <c r="H124" s="1">
        <v>0.05</v>
      </c>
      <c r="I124" s="1">
        <v>3.447265625</v>
      </c>
      <c r="J124" s="6">
        <v>36.71875</v>
      </c>
      <c r="K124" s="6">
        <v>50</v>
      </c>
      <c r="L124" s="7" t="s">
        <v>0</v>
      </c>
      <c r="M124" s="1">
        <f t="shared" si="36"/>
        <v>2.5000000000000001E-2</v>
      </c>
      <c r="N124" s="1">
        <f t="shared" si="37"/>
        <v>2.5000000000000001E-2</v>
      </c>
      <c r="O124" s="1">
        <f t="shared" si="38"/>
        <v>6.284971875000001</v>
      </c>
      <c r="P124" s="1">
        <f t="shared" si="39"/>
        <v>0</v>
      </c>
      <c r="Q124" s="1">
        <f t="shared" si="40"/>
        <v>2.5000000000000001E-2</v>
      </c>
      <c r="R124" s="1">
        <f t="shared" si="41"/>
        <v>2.5312218750000004</v>
      </c>
      <c r="S124" s="1">
        <f t="shared" si="42"/>
        <v>6.1008574758574727E-3</v>
      </c>
      <c r="T124" s="1">
        <f t="shared" si="43"/>
        <v>1.8899142524142529E-2</v>
      </c>
      <c r="U124" s="1">
        <f t="shared" si="44"/>
        <v>0.75596570096570115</v>
      </c>
      <c r="V124" s="1">
        <f t="shared" si="45"/>
        <v>0.75596570096570115</v>
      </c>
      <c r="W124" s="1">
        <f t="shared" si="46"/>
        <v>0.75596570096570115</v>
      </c>
      <c r="X124" s="1">
        <v>8.1796346928670535E-3</v>
      </c>
      <c r="Y124" s="1">
        <f t="shared" si="47"/>
        <v>123.91138523678599</v>
      </c>
      <c r="AB124" s="6">
        <v>35.05859375</v>
      </c>
      <c r="AC124" s="6">
        <v>199.90234375</v>
      </c>
    </row>
    <row r="125" spans="2:29" ht="12.75" customHeight="1" x14ac:dyDescent="0.2">
      <c r="B125" s="3" t="s">
        <v>273</v>
      </c>
      <c r="C125" s="4" t="s">
        <v>743</v>
      </c>
      <c r="D125" s="4">
        <v>7.1187731446116231E-3</v>
      </c>
      <c r="E125" s="5">
        <v>0.5</v>
      </c>
      <c r="F125" s="1">
        <v>0.05</v>
      </c>
      <c r="G125" s="5">
        <v>0.5</v>
      </c>
      <c r="H125" s="1">
        <v>0.05</v>
      </c>
      <c r="I125" s="1">
        <v>3.4375</v>
      </c>
      <c r="J125" s="6">
        <v>36.81640625</v>
      </c>
      <c r="K125" s="6">
        <v>50</v>
      </c>
      <c r="L125" s="7" t="s">
        <v>0</v>
      </c>
      <c r="M125" s="1">
        <f t="shared" si="36"/>
        <v>2.5000000000000001E-2</v>
      </c>
      <c r="N125" s="1">
        <f t="shared" si="37"/>
        <v>2.5000000000000001E-2</v>
      </c>
      <c r="O125" s="1">
        <f t="shared" si="38"/>
        <v>6.2937316406250003</v>
      </c>
      <c r="P125" s="1">
        <f t="shared" si="39"/>
        <v>0</v>
      </c>
      <c r="Q125" s="1">
        <f t="shared" si="40"/>
        <v>2.5000000000000001E-2</v>
      </c>
      <c r="R125" s="1">
        <f t="shared" si="41"/>
        <v>2.5360753906250002</v>
      </c>
      <c r="S125" s="1">
        <f t="shared" si="42"/>
        <v>5.9972530042829222E-3</v>
      </c>
      <c r="T125" s="1">
        <f t="shared" si="43"/>
        <v>1.9002746995717079E-2</v>
      </c>
      <c r="U125" s="1">
        <f t="shared" si="44"/>
        <v>0.76010987982868317</v>
      </c>
      <c r="V125" s="1">
        <f t="shared" si="45"/>
        <v>0.76010987982868317</v>
      </c>
      <c r="W125" s="1">
        <f t="shared" si="46"/>
        <v>0.76010987982868317</v>
      </c>
      <c r="X125" s="1">
        <v>8.1796346928670535E-3</v>
      </c>
      <c r="Y125" s="1">
        <f t="shared" si="47"/>
        <v>126.74300705437184</v>
      </c>
      <c r="AB125" s="6">
        <v>35.05859375</v>
      </c>
      <c r="AC125" s="6">
        <v>199.90234375</v>
      </c>
    </row>
    <row r="126" spans="2:29" ht="12.75" customHeight="1" x14ac:dyDescent="0.2">
      <c r="B126" s="3" t="s">
        <v>275</v>
      </c>
      <c r="C126" s="4" t="s">
        <v>744</v>
      </c>
      <c r="D126" s="4">
        <v>7.1783564781071618E-3</v>
      </c>
      <c r="E126" s="5">
        <v>0.5</v>
      </c>
      <c r="F126" s="1">
        <v>0.05</v>
      </c>
      <c r="G126" s="5">
        <v>0.5</v>
      </c>
      <c r="H126" s="1">
        <v>0.05</v>
      </c>
      <c r="I126" s="1">
        <v>3.427734375</v>
      </c>
      <c r="J126" s="6">
        <v>36.71875</v>
      </c>
      <c r="K126" s="6">
        <v>50</v>
      </c>
      <c r="L126" s="7" t="s">
        <v>0</v>
      </c>
      <c r="M126" s="1">
        <f t="shared" si="36"/>
        <v>2.5000000000000001E-2</v>
      </c>
      <c r="N126" s="1">
        <f t="shared" si="37"/>
        <v>2.5000000000000001E-2</v>
      </c>
      <c r="O126" s="1">
        <f t="shared" si="38"/>
        <v>6.284971875000001</v>
      </c>
      <c r="P126" s="1">
        <f t="shared" si="39"/>
        <v>0</v>
      </c>
      <c r="Q126" s="1">
        <f t="shared" si="40"/>
        <v>2.5000000000000001E-2</v>
      </c>
      <c r="R126" s="1">
        <f t="shared" si="41"/>
        <v>2.5312218750000004</v>
      </c>
      <c r="S126" s="1">
        <f t="shared" si="42"/>
        <v>5.9707792207792168E-3</v>
      </c>
      <c r="T126" s="1">
        <f t="shared" si="43"/>
        <v>1.9029220779220785E-2</v>
      </c>
      <c r="U126" s="1">
        <f t="shared" si="44"/>
        <v>0.76116883116883138</v>
      </c>
      <c r="V126" s="1">
        <f t="shared" si="45"/>
        <v>0.76116883116883138</v>
      </c>
      <c r="W126" s="1">
        <f t="shared" si="46"/>
        <v>0.76116883116883138</v>
      </c>
      <c r="X126" s="1">
        <v>8.1796346928670535E-3</v>
      </c>
      <c r="Y126" s="1">
        <f t="shared" si="47"/>
        <v>127.48232735182175</v>
      </c>
      <c r="AB126" s="6">
        <v>35.05859375</v>
      </c>
      <c r="AC126" s="6">
        <v>199.90234375</v>
      </c>
    </row>
    <row r="127" spans="2:29" ht="12.75" customHeight="1" x14ac:dyDescent="0.2">
      <c r="B127" s="3" t="s">
        <v>277</v>
      </c>
      <c r="C127" s="4" t="s">
        <v>745</v>
      </c>
      <c r="D127" s="4">
        <v>7.2379398116027005E-3</v>
      </c>
      <c r="E127" s="5">
        <v>0.5</v>
      </c>
      <c r="F127" s="1">
        <v>0.05</v>
      </c>
      <c r="G127" s="5">
        <v>0.5</v>
      </c>
      <c r="H127" s="1">
        <v>0.05</v>
      </c>
      <c r="I127" s="1">
        <v>3.427734375</v>
      </c>
      <c r="J127" s="6">
        <v>36.81640625</v>
      </c>
      <c r="K127" s="6">
        <v>50</v>
      </c>
      <c r="L127" s="7" t="s">
        <v>0</v>
      </c>
      <c r="M127" s="1">
        <f t="shared" si="36"/>
        <v>2.5000000000000001E-2</v>
      </c>
      <c r="N127" s="1">
        <f t="shared" si="37"/>
        <v>2.5000000000000001E-2</v>
      </c>
      <c r="O127" s="1">
        <f t="shared" si="38"/>
        <v>6.2937316406250003</v>
      </c>
      <c r="P127" s="1">
        <f t="shared" si="39"/>
        <v>0</v>
      </c>
      <c r="Q127" s="1">
        <f t="shared" si="40"/>
        <v>2.5000000000000001E-2</v>
      </c>
      <c r="R127" s="1">
        <f t="shared" si="41"/>
        <v>2.5360753906250002</v>
      </c>
      <c r="S127" s="1">
        <f t="shared" si="42"/>
        <v>5.9322814877957493E-3</v>
      </c>
      <c r="T127" s="1">
        <f t="shared" si="43"/>
        <v>1.9067718512204252E-2</v>
      </c>
      <c r="U127" s="1">
        <f t="shared" si="44"/>
        <v>0.76270874048817006</v>
      </c>
      <c r="V127" s="1">
        <f t="shared" si="45"/>
        <v>0.76270874048817006</v>
      </c>
      <c r="W127" s="1">
        <f t="shared" si="46"/>
        <v>0.76270874048817006</v>
      </c>
      <c r="X127" s="1">
        <v>8.1796346928670535E-3</v>
      </c>
      <c r="Y127" s="1">
        <f t="shared" si="47"/>
        <v>128.56920934336324</v>
      </c>
      <c r="AB127" s="6">
        <v>35.05859375</v>
      </c>
      <c r="AC127" s="6">
        <v>199.90234375</v>
      </c>
    </row>
    <row r="128" spans="2:29" ht="12.75" customHeight="1" x14ac:dyDescent="0.2">
      <c r="B128" s="3" t="s">
        <v>279</v>
      </c>
      <c r="C128" s="4" t="s">
        <v>746</v>
      </c>
      <c r="D128" s="4">
        <v>7.2975231450982392E-3</v>
      </c>
      <c r="E128" s="5">
        <v>0.5</v>
      </c>
      <c r="F128" s="1">
        <v>0.05</v>
      </c>
      <c r="G128" s="5">
        <v>0.5</v>
      </c>
      <c r="H128" s="1">
        <v>0.05</v>
      </c>
      <c r="I128" s="1">
        <v>3.41796875</v>
      </c>
      <c r="J128" s="6">
        <v>36.81640625</v>
      </c>
      <c r="K128" s="6">
        <v>50</v>
      </c>
      <c r="L128" s="7" t="s">
        <v>0</v>
      </c>
      <c r="M128" s="1">
        <f t="shared" si="36"/>
        <v>2.5000000000000001E-2</v>
      </c>
      <c r="N128" s="1">
        <f t="shared" si="37"/>
        <v>2.5000000000000001E-2</v>
      </c>
      <c r="O128" s="1">
        <f t="shared" si="38"/>
        <v>6.2937316406250003</v>
      </c>
      <c r="P128" s="1">
        <f t="shared" si="39"/>
        <v>0</v>
      </c>
      <c r="Q128" s="1">
        <f t="shared" si="40"/>
        <v>2.5000000000000001E-2</v>
      </c>
      <c r="R128" s="1">
        <f t="shared" si="41"/>
        <v>2.5360753906250002</v>
      </c>
      <c r="S128" s="1">
        <f t="shared" si="42"/>
        <v>5.8673099713085763E-3</v>
      </c>
      <c r="T128" s="1">
        <f t="shared" si="43"/>
        <v>1.9132690028691425E-2</v>
      </c>
      <c r="U128" s="1">
        <f t="shared" si="44"/>
        <v>0.76530760114765695</v>
      </c>
      <c r="V128" s="1">
        <f t="shared" si="45"/>
        <v>0.76530760114765695</v>
      </c>
      <c r="W128" s="1">
        <f t="shared" si="46"/>
        <v>0.76530760114765695</v>
      </c>
      <c r="X128" s="1">
        <v>8.1796346928670535E-3</v>
      </c>
      <c r="Y128" s="1">
        <f t="shared" si="47"/>
        <v>130.43585644699996</v>
      </c>
      <c r="AB128" s="6">
        <v>35.05859375</v>
      </c>
      <c r="AC128" s="6">
        <v>199.90234375</v>
      </c>
    </row>
    <row r="129" spans="2:29" ht="12.75" customHeight="1" x14ac:dyDescent="0.2">
      <c r="B129" s="3" t="s">
        <v>281</v>
      </c>
      <c r="C129" s="4" t="s">
        <v>747</v>
      </c>
      <c r="D129" s="4">
        <v>7.3502430532244034E-3</v>
      </c>
      <c r="E129" s="5">
        <v>0.5</v>
      </c>
      <c r="F129" s="1">
        <v>0.05</v>
      </c>
      <c r="G129" s="5">
        <v>0.5</v>
      </c>
      <c r="H129" s="1">
        <v>0.05</v>
      </c>
      <c r="I129" s="1">
        <v>3.41796875</v>
      </c>
      <c r="J129" s="6">
        <v>36.81640625</v>
      </c>
      <c r="K129" s="6">
        <v>50</v>
      </c>
      <c r="L129" s="7" t="s">
        <v>0</v>
      </c>
      <c r="M129" s="1">
        <f t="shared" si="36"/>
        <v>2.5000000000000001E-2</v>
      </c>
      <c r="N129" s="1">
        <f t="shared" si="37"/>
        <v>2.5000000000000001E-2</v>
      </c>
      <c r="O129" s="1">
        <f t="shared" si="38"/>
        <v>6.2937316406250003</v>
      </c>
      <c r="P129" s="1">
        <f t="shared" si="39"/>
        <v>0</v>
      </c>
      <c r="Q129" s="1">
        <f t="shared" si="40"/>
        <v>2.5000000000000001E-2</v>
      </c>
      <c r="R129" s="1">
        <f t="shared" si="41"/>
        <v>2.5360753906250002</v>
      </c>
      <c r="S129" s="1">
        <f t="shared" si="42"/>
        <v>5.8673099713085763E-3</v>
      </c>
      <c r="T129" s="1">
        <f t="shared" si="43"/>
        <v>1.9132690028691425E-2</v>
      </c>
      <c r="U129" s="1">
        <f t="shared" si="44"/>
        <v>0.76530760114765695</v>
      </c>
      <c r="V129" s="1">
        <f t="shared" si="45"/>
        <v>0.76530760114765695</v>
      </c>
      <c r="W129" s="1">
        <f t="shared" si="46"/>
        <v>0.76530760114765695</v>
      </c>
      <c r="X129" s="1">
        <v>8.1796346928670535E-3</v>
      </c>
      <c r="Y129" s="1">
        <f t="shared" si="47"/>
        <v>130.43585644699996</v>
      </c>
      <c r="AB129" s="6">
        <v>35.05859375</v>
      </c>
      <c r="AC129" s="6">
        <v>199.90234375</v>
      </c>
    </row>
    <row r="130" spans="2:29" ht="12.75" customHeight="1" x14ac:dyDescent="0.2">
      <c r="B130" s="3" t="s">
        <v>283</v>
      </c>
      <c r="C130" s="4" t="s">
        <v>748</v>
      </c>
      <c r="D130" s="4">
        <v>7.4089236077270471E-3</v>
      </c>
      <c r="E130" s="5">
        <v>0.5</v>
      </c>
      <c r="F130" s="1">
        <v>0.05</v>
      </c>
      <c r="G130" s="5">
        <v>0.5</v>
      </c>
      <c r="H130" s="1">
        <v>0.05</v>
      </c>
      <c r="I130" s="1">
        <v>3.408203125</v>
      </c>
      <c r="J130" s="6">
        <v>36.81640625</v>
      </c>
      <c r="K130" s="6">
        <v>50</v>
      </c>
      <c r="L130" s="7" t="s">
        <v>0</v>
      </c>
      <c r="M130" s="1">
        <f t="shared" ref="M130:M161" si="48">IF(ISNUMBER(E130),IF(E130+G130=0,0,(E130/(E130+G130))*F130),"")</f>
        <v>2.5000000000000001E-2</v>
      </c>
      <c r="N130" s="1">
        <f t="shared" ref="N130:N161" si="49">IF(ISNUMBER(G130),IF(E130+G130=0,0,(G130/(E130+G130))*H130),"")</f>
        <v>2.5000000000000001E-2</v>
      </c>
      <c r="O130" s="1">
        <f t="shared" ref="O130:O161" si="50">IF(ISNUMBER(J130),0.195*(1+0.0184*(J130-21))*M130*1000,"")</f>
        <v>6.2937316406250003</v>
      </c>
      <c r="P130" s="1">
        <f t="shared" ref="P130:P161" si="51">IF(ISNUMBER(M130),IF(M130&gt;=N130,M130-N130,0),"")</f>
        <v>0</v>
      </c>
      <c r="Q130" s="1">
        <f t="shared" ref="Q130:Q161" si="52">IF(ISNUMBER(M130),IF(M130&gt;=N130,N130,M130),"")</f>
        <v>2.5000000000000001E-2</v>
      </c>
      <c r="R130" s="1">
        <f t="shared" ref="R130:R161" si="53">IF(ISNUMBER(M130),((0.195*(1+(0.0184*(J130-21)))*P130)+(0.07*(1+(0.0284*(J130-21)))*Q130))*1000,"")</f>
        <v>2.5360753906250002</v>
      </c>
      <c r="S130" s="1">
        <f t="shared" ref="S130:S161" si="54">IF(ISNUMBER(M130),IF(O130-R130=0,0,((P130-M130)*(O130-I130)/(O130-R130))+M130),"")</f>
        <v>5.8023384548214069E-3</v>
      </c>
      <c r="T130" s="1">
        <f t="shared" ref="T130:T161" si="55">IF(ISNUMBER(R130),IF(O130-R130=0,0,Q130*(O130-I130)/(O130-R130)),"")</f>
        <v>1.9197661545178595E-2</v>
      </c>
      <c r="U130" s="1">
        <f t="shared" ref="U130:U161" si="56">IF(ISNUMBER(M130),IF(M130=0,0,((M130-S130)/M130)),"")</f>
        <v>0.76790646180714373</v>
      </c>
      <c r="V130" s="1">
        <f t="shared" ref="V130:V161" si="57">IF(ISNUMBER(U130),IF(U130&lt;1,U130,1),"")</f>
        <v>0.76790646180714373</v>
      </c>
      <c r="W130" s="1">
        <f t="shared" ref="W130:W161" si="58">IF(ISNUMBER(Q130),IF(Q130=0,0,T130/Q130),"")</f>
        <v>0.76790646180714373</v>
      </c>
      <c r="X130" s="1">
        <v>8.1796346928670535E-3</v>
      </c>
      <c r="Y130" s="1">
        <f t="shared" ref="Y130:Y161" si="59">IF(ISNUMBER(M130),IF(M130*S130=0,0,(M130-S130)/(M130*S130)),"")</f>
        <v>132.34430700419725</v>
      </c>
      <c r="AB130" s="6">
        <v>35.05859375</v>
      </c>
      <c r="AC130" s="6">
        <v>199.90234375</v>
      </c>
    </row>
    <row r="131" spans="2:29" ht="12.75" customHeight="1" x14ac:dyDescent="0.2">
      <c r="B131" s="3" t="s">
        <v>285</v>
      </c>
      <c r="C131" s="4" t="s">
        <v>749</v>
      </c>
      <c r="D131" s="4">
        <v>7.4676041622296907E-3</v>
      </c>
      <c r="E131" s="5">
        <v>0.5</v>
      </c>
      <c r="F131" s="1">
        <v>0.05</v>
      </c>
      <c r="G131" s="5">
        <v>0.5</v>
      </c>
      <c r="H131" s="1">
        <v>0.05</v>
      </c>
      <c r="I131" s="1">
        <v>3.408203125</v>
      </c>
      <c r="J131" s="6">
        <v>36.81640625</v>
      </c>
      <c r="K131" s="6">
        <v>50</v>
      </c>
      <c r="L131" s="7" t="s">
        <v>0</v>
      </c>
      <c r="M131" s="1">
        <f t="shared" si="48"/>
        <v>2.5000000000000001E-2</v>
      </c>
      <c r="N131" s="1">
        <f t="shared" si="49"/>
        <v>2.5000000000000001E-2</v>
      </c>
      <c r="O131" s="1">
        <f t="shared" si="50"/>
        <v>6.2937316406250003</v>
      </c>
      <c r="P131" s="1">
        <f t="shared" si="51"/>
        <v>0</v>
      </c>
      <c r="Q131" s="1">
        <f t="shared" si="52"/>
        <v>2.5000000000000001E-2</v>
      </c>
      <c r="R131" s="1">
        <f t="shared" si="53"/>
        <v>2.5360753906250002</v>
      </c>
      <c r="S131" s="1">
        <f t="shared" si="54"/>
        <v>5.8023384548214069E-3</v>
      </c>
      <c r="T131" s="1">
        <f t="shared" si="55"/>
        <v>1.9197661545178595E-2</v>
      </c>
      <c r="U131" s="1">
        <f t="shared" si="56"/>
        <v>0.76790646180714373</v>
      </c>
      <c r="V131" s="1">
        <f t="shared" si="57"/>
        <v>0.76790646180714373</v>
      </c>
      <c r="W131" s="1">
        <f t="shared" si="58"/>
        <v>0.76790646180714373</v>
      </c>
      <c r="X131" s="1">
        <v>8.1796346928670535E-3</v>
      </c>
      <c r="Y131" s="1">
        <f t="shared" si="59"/>
        <v>132.34430700419725</v>
      </c>
      <c r="AB131" s="6">
        <v>35.05859375</v>
      </c>
      <c r="AC131" s="6">
        <v>199.90234375</v>
      </c>
    </row>
    <row r="132" spans="2:29" ht="12.75" customHeight="1" x14ac:dyDescent="0.2">
      <c r="B132" s="3" t="s">
        <v>287</v>
      </c>
      <c r="C132" s="4" t="s">
        <v>750</v>
      </c>
      <c r="D132" s="4">
        <v>7.5262847167323343E-3</v>
      </c>
      <c r="E132" s="5">
        <v>0.5</v>
      </c>
      <c r="F132" s="1">
        <v>0.05</v>
      </c>
      <c r="G132" s="5">
        <v>0.5</v>
      </c>
      <c r="H132" s="1">
        <v>0.05</v>
      </c>
      <c r="I132" s="1">
        <v>3.3984375</v>
      </c>
      <c r="J132" s="6">
        <v>36.81640625</v>
      </c>
      <c r="K132" s="6">
        <v>50</v>
      </c>
      <c r="L132" s="7" t="s">
        <v>0</v>
      </c>
      <c r="M132" s="1">
        <f t="shared" si="48"/>
        <v>2.5000000000000001E-2</v>
      </c>
      <c r="N132" s="1">
        <f t="shared" si="49"/>
        <v>2.5000000000000001E-2</v>
      </c>
      <c r="O132" s="1">
        <f t="shared" si="50"/>
        <v>6.2937316406250003</v>
      </c>
      <c r="P132" s="1">
        <f t="shared" si="51"/>
        <v>0</v>
      </c>
      <c r="Q132" s="1">
        <f t="shared" si="52"/>
        <v>2.5000000000000001E-2</v>
      </c>
      <c r="R132" s="1">
        <f t="shared" si="53"/>
        <v>2.5360753906250002</v>
      </c>
      <c r="S132" s="1">
        <f t="shared" si="54"/>
        <v>5.7373669383342339E-3</v>
      </c>
      <c r="T132" s="1">
        <f t="shared" si="55"/>
        <v>1.9262633061665767E-2</v>
      </c>
      <c r="U132" s="1">
        <f t="shared" si="56"/>
        <v>0.77050532246663062</v>
      </c>
      <c r="V132" s="1">
        <f t="shared" si="57"/>
        <v>0.77050532246663062</v>
      </c>
      <c r="W132" s="1">
        <f t="shared" si="58"/>
        <v>0.77050532246663062</v>
      </c>
      <c r="X132" s="1">
        <v>8.1796346928670535E-3</v>
      </c>
      <c r="Y132" s="1">
        <f t="shared" si="59"/>
        <v>134.29598119626917</v>
      </c>
      <c r="AB132" s="6">
        <v>35.05859375</v>
      </c>
      <c r="AC132" s="6">
        <v>199.90234375</v>
      </c>
    </row>
    <row r="133" spans="2:29" ht="12.75" customHeight="1" x14ac:dyDescent="0.2">
      <c r="B133" s="3" t="s">
        <v>289</v>
      </c>
      <c r="C133" s="4" t="s">
        <v>751</v>
      </c>
      <c r="D133" s="4">
        <v>7.584965271234978E-3</v>
      </c>
      <c r="E133" s="5">
        <v>0.5</v>
      </c>
      <c r="F133" s="1">
        <v>0.05</v>
      </c>
      <c r="G133" s="5">
        <v>0.5</v>
      </c>
      <c r="H133" s="1">
        <v>0.05</v>
      </c>
      <c r="I133" s="1">
        <v>3.3984375</v>
      </c>
      <c r="J133" s="6">
        <v>36.81640625</v>
      </c>
      <c r="K133" s="6">
        <v>50</v>
      </c>
      <c r="L133" s="7" t="s">
        <v>0</v>
      </c>
      <c r="M133" s="1">
        <f t="shared" si="48"/>
        <v>2.5000000000000001E-2</v>
      </c>
      <c r="N133" s="1">
        <f t="shared" si="49"/>
        <v>2.5000000000000001E-2</v>
      </c>
      <c r="O133" s="1">
        <f t="shared" si="50"/>
        <v>6.2937316406250003</v>
      </c>
      <c r="P133" s="1">
        <f t="shared" si="51"/>
        <v>0</v>
      </c>
      <c r="Q133" s="1">
        <f t="shared" si="52"/>
        <v>2.5000000000000001E-2</v>
      </c>
      <c r="R133" s="1">
        <f t="shared" si="53"/>
        <v>2.5360753906250002</v>
      </c>
      <c r="S133" s="1">
        <f t="shared" si="54"/>
        <v>5.7373669383342339E-3</v>
      </c>
      <c r="T133" s="1">
        <f t="shared" si="55"/>
        <v>1.9262633061665767E-2</v>
      </c>
      <c r="U133" s="1">
        <f t="shared" si="56"/>
        <v>0.77050532246663062</v>
      </c>
      <c r="V133" s="1">
        <f t="shared" si="57"/>
        <v>0.77050532246663062</v>
      </c>
      <c r="W133" s="1">
        <f t="shared" si="58"/>
        <v>0.77050532246663062</v>
      </c>
      <c r="X133" s="1">
        <v>8.1796346928670535E-3</v>
      </c>
      <c r="Y133" s="1">
        <f t="shared" si="59"/>
        <v>134.29598119626917</v>
      </c>
      <c r="AB133" s="6">
        <v>35.05859375</v>
      </c>
      <c r="AC133" s="6">
        <v>199.90234375</v>
      </c>
    </row>
    <row r="134" spans="2:29" ht="12.75" customHeight="1" x14ac:dyDescent="0.2">
      <c r="B134" s="3" t="s">
        <v>291</v>
      </c>
      <c r="C134" s="4" t="s">
        <v>752</v>
      </c>
      <c r="D134" s="4">
        <v>7.6436458330135792E-3</v>
      </c>
      <c r="E134" s="5">
        <v>0.5</v>
      </c>
      <c r="F134" s="1">
        <v>0.05</v>
      </c>
      <c r="G134" s="5">
        <v>0.5</v>
      </c>
      <c r="H134" s="1">
        <v>0.05</v>
      </c>
      <c r="I134" s="1">
        <v>3.388671875</v>
      </c>
      <c r="J134" s="6">
        <v>36.81640625</v>
      </c>
      <c r="K134" s="6">
        <v>50</v>
      </c>
      <c r="L134" s="7" t="s">
        <v>0</v>
      </c>
      <c r="M134" s="1">
        <f t="shared" si="48"/>
        <v>2.5000000000000001E-2</v>
      </c>
      <c r="N134" s="1">
        <f t="shared" si="49"/>
        <v>2.5000000000000001E-2</v>
      </c>
      <c r="O134" s="1">
        <f t="shared" si="50"/>
        <v>6.2937316406250003</v>
      </c>
      <c r="P134" s="1">
        <f t="shared" si="51"/>
        <v>0</v>
      </c>
      <c r="Q134" s="1">
        <f t="shared" si="52"/>
        <v>2.5000000000000001E-2</v>
      </c>
      <c r="R134" s="1">
        <f t="shared" si="53"/>
        <v>2.5360753906250002</v>
      </c>
      <c r="S134" s="1">
        <f t="shared" si="54"/>
        <v>5.672395421847061E-3</v>
      </c>
      <c r="T134" s="1">
        <f t="shared" si="55"/>
        <v>1.932760457815294E-2</v>
      </c>
      <c r="U134" s="1">
        <f t="shared" si="56"/>
        <v>0.77310418312611762</v>
      </c>
      <c r="V134" s="1">
        <f t="shared" si="57"/>
        <v>0.77310418312611762</v>
      </c>
      <c r="W134" s="1">
        <f t="shared" si="58"/>
        <v>0.77310418312611762</v>
      </c>
      <c r="X134" s="1">
        <v>8.1796346928670535E-3</v>
      </c>
      <c r="Y134" s="1">
        <f t="shared" si="59"/>
        <v>136.29236427145577</v>
      </c>
      <c r="AB134" s="6">
        <v>35.05859375</v>
      </c>
      <c r="AC134" s="6">
        <v>199.90234375</v>
      </c>
    </row>
    <row r="135" spans="2:29" ht="12.75" customHeight="1" x14ac:dyDescent="0.2">
      <c r="B135" s="3" t="s">
        <v>293</v>
      </c>
      <c r="C135" s="4" t="s">
        <v>753</v>
      </c>
      <c r="D135" s="4">
        <v>7.6972800889052451E-3</v>
      </c>
      <c r="E135" s="5">
        <v>0.5</v>
      </c>
      <c r="F135" s="1">
        <v>0.05</v>
      </c>
      <c r="G135" s="5">
        <v>0.5</v>
      </c>
      <c r="H135" s="1">
        <v>0.05</v>
      </c>
      <c r="I135" s="1">
        <v>3.388671875</v>
      </c>
      <c r="J135" s="6">
        <v>36.81640625</v>
      </c>
      <c r="K135" s="6">
        <v>50</v>
      </c>
      <c r="L135" s="7" t="s">
        <v>0</v>
      </c>
      <c r="M135" s="1">
        <f t="shared" si="48"/>
        <v>2.5000000000000001E-2</v>
      </c>
      <c r="N135" s="1">
        <f t="shared" si="49"/>
        <v>2.5000000000000001E-2</v>
      </c>
      <c r="O135" s="1">
        <f t="shared" si="50"/>
        <v>6.2937316406250003</v>
      </c>
      <c r="P135" s="1">
        <f t="shared" si="51"/>
        <v>0</v>
      </c>
      <c r="Q135" s="1">
        <f t="shared" si="52"/>
        <v>2.5000000000000001E-2</v>
      </c>
      <c r="R135" s="1">
        <f t="shared" si="53"/>
        <v>2.5360753906250002</v>
      </c>
      <c r="S135" s="1">
        <f t="shared" si="54"/>
        <v>5.672395421847061E-3</v>
      </c>
      <c r="T135" s="1">
        <f t="shared" si="55"/>
        <v>1.932760457815294E-2</v>
      </c>
      <c r="U135" s="1">
        <f t="shared" si="56"/>
        <v>0.77310418312611762</v>
      </c>
      <c r="V135" s="1">
        <f t="shared" si="57"/>
        <v>0.77310418312611762</v>
      </c>
      <c r="W135" s="1">
        <f t="shared" si="58"/>
        <v>0.77310418312611762</v>
      </c>
      <c r="X135" s="1">
        <v>8.1796346928670535E-3</v>
      </c>
      <c r="Y135" s="1">
        <f t="shared" si="59"/>
        <v>136.29236427145577</v>
      </c>
      <c r="AB135" s="6">
        <v>35.05859375</v>
      </c>
      <c r="AC135" s="6">
        <v>199.90234375</v>
      </c>
    </row>
    <row r="136" spans="2:29" ht="12.75" customHeight="1" x14ac:dyDescent="0.2">
      <c r="B136" s="3" t="s">
        <v>295</v>
      </c>
      <c r="C136" s="4" t="s">
        <v>754</v>
      </c>
      <c r="D136" s="4">
        <v>7.7568634224007837E-3</v>
      </c>
      <c r="E136" s="5">
        <v>0.5</v>
      </c>
      <c r="F136" s="1">
        <v>0.05</v>
      </c>
      <c r="G136" s="5">
        <v>0.5</v>
      </c>
      <c r="H136" s="1">
        <v>0.05</v>
      </c>
      <c r="I136" s="1">
        <v>3.37890625</v>
      </c>
      <c r="J136" s="6">
        <v>36.81640625</v>
      </c>
      <c r="K136" s="6">
        <v>50</v>
      </c>
      <c r="L136" s="7" t="s">
        <v>0</v>
      </c>
      <c r="M136" s="1">
        <f t="shared" si="48"/>
        <v>2.5000000000000001E-2</v>
      </c>
      <c r="N136" s="1">
        <f t="shared" si="49"/>
        <v>2.5000000000000001E-2</v>
      </c>
      <c r="O136" s="1">
        <f t="shared" si="50"/>
        <v>6.2937316406250003</v>
      </c>
      <c r="P136" s="1">
        <f t="shared" si="51"/>
        <v>0</v>
      </c>
      <c r="Q136" s="1">
        <f t="shared" si="52"/>
        <v>2.5000000000000001E-2</v>
      </c>
      <c r="R136" s="1">
        <f t="shared" si="53"/>
        <v>2.5360753906250002</v>
      </c>
      <c r="S136" s="1">
        <f t="shared" si="54"/>
        <v>5.607423905359888E-3</v>
      </c>
      <c r="T136" s="1">
        <f t="shared" si="55"/>
        <v>1.9392576094640113E-2</v>
      </c>
      <c r="U136" s="1">
        <f t="shared" si="56"/>
        <v>0.77570304378560451</v>
      </c>
      <c r="V136" s="1">
        <f t="shared" si="57"/>
        <v>0.77570304378560451</v>
      </c>
      <c r="W136" s="1">
        <f t="shared" si="58"/>
        <v>0.77570304378560451</v>
      </c>
      <c r="X136" s="1">
        <v>8.1796346928670535E-3</v>
      </c>
      <c r="Y136" s="1">
        <f t="shared" si="59"/>
        <v>138.33501031447693</v>
      </c>
      <c r="AB136" s="6">
        <v>35.05859375</v>
      </c>
      <c r="AC136" s="6">
        <v>199.90234375</v>
      </c>
    </row>
    <row r="137" spans="2:29" ht="12.75" customHeight="1" x14ac:dyDescent="0.2">
      <c r="B137" s="3" t="s">
        <v>297</v>
      </c>
      <c r="C137" s="4" t="s">
        <v>755</v>
      </c>
      <c r="D137" s="4">
        <v>7.8160763878258877E-3</v>
      </c>
      <c r="E137" s="5">
        <v>0.5</v>
      </c>
      <c r="F137" s="1">
        <v>0.05</v>
      </c>
      <c r="G137" s="5">
        <v>0.5</v>
      </c>
      <c r="H137" s="1">
        <v>0.05</v>
      </c>
      <c r="I137" s="1">
        <v>3.37890625</v>
      </c>
      <c r="J137" s="6">
        <v>36.81640625</v>
      </c>
      <c r="K137" s="6">
        <v>50</v>
      </c>
      <c r="L137" s="7" t="s">
        <v>0</v>
      </c>
      <c r="M137" s="1">
        <f t="shared" si="48"/>
        <v>2.5000000000000001E-2</v>
      </c>
      <c r="N137" s="1">
        <f t="shared" si="49"/>
        <v>2.5000000000000001E-2</v>
      </c>
      <c r="O137" s="1">
        <f t="shared" si="50"/>
        <v>6.2937316406250003</v>
      </c>
      <c r="P137" s="1">
        <f t="shared" si="51"/>
        <v>0</v>
      </c>
      <c r="Q137" s="1">
        <f t="shared" si="52"/>
        <v>2.5000000000000001E-2</v>
      </c>
      <c r="R137" s="1">
        <f t="shared" si="53"/>
        <v>2.5360753906250002</v>
      </c>
      <c r="S137" s="1">
        <f t="shared" si="54"/>
        <v>5.607423905359888E-3</v>
      </c>
      <c r="T137" s="1">
        <f t="shared" si="55"/>
        <v>1.9392576094640113E-2</v>
      </c>
      <c r="U137" s="1">
        <f t="shared" si="56"/>
        <v>0.77570304378560451</v>
      </c>
      <c r="V137" s="1">
        <f t="shared" si="57"/>
        <v>0.77570304378560451</v>
      </c>
      <c r="W137" s="1">
        <f t="shared" si="58"/>
        <v>0.77570304378560451</v>
      </c>
      <c r="X137" s="1">
        <v>8.1796346928670535E-3</v>
      </c>
      <c r="Y137" s="1">
        <f t="shared" si="59"/>
        <v>138.33501031447693</v>
      </c>
      <c r="AB137" s="6">
        <v>35.05859375</v>
      </c>
      <c r="AC137" s="6">
        <v>199.90234375</v>
      </c>
    </row>
    <row r="138" spans="2:29" ht="12.75" customHeight="1" x14ac:dyDescent="0.2">
      <c r="B138" s="3" t="s">
        <v>299</v>
      </c>
      <c r="C138" s="4" t="s">
        <v>756</v>
      </c>
      <c r="D138" s="4">
        <v>7.8756597213214263E-3</v>
      </c>
      <c r="E138" s="5">
        <v>0.5</v>
      </c>
      <c r="F138" s="1">
        <v>0.05</v>
      </c>
      <c r="G138" s="5">
        <v>0.5</v>
      </c>
      <c r="H138" s="1">
        <v>0.05</v>
      </c>
      <c r="I138" s="1">
        <v>3.369140625</v>
      </c>
      <c r="J138" s="6">
        <v>36.81640625</v>
      </c>
      <c r="K138" s="6">
        <v>50</v>
      </c>
      <c r="L138" s="7" t="s">
        <v>0</v>
      </c>
      <c r="M138" s="1">
        <f t="shared" si="48"/>
        <v>2.5000000000000001E-2</v>
      </c>
      <c r="N138" s="1">
        <f t="shared" si="49"/>
        <v>2.5000000000000001E-2</v>
      </c>
      <c r="O138" s="1">
        <f t="shared" si="50"/>
        <v>6.2937316406250003</v>
      </c>
      <c r="P138" s="1">
        <f t="shared" si="51"/>
        <v>0</v>
      </c>
      <c r="Q138" s="1">
        <f t="shared" si="52"/>
        <v>2.5000000000000001E-2</v>
      </c>
      <c r="R138" s="1">
        <f t="shared" si="53"/>
        <v>2.5360753906250002</v>
      </c>
      <c r="S138" s="1">
        <f t="shared" si="54"/>
        <v>5.5424523888727185E-3</v>
      </c>
      <c r="T138" s="1">
        <f t="shared" si="55"/>
        <v>1.9457547611127283E-2</v>
      </c>
      <c r="U138" s="1">
        <f t="shared" si="56"/>
        <v>0.77830190444509129</v>
      </c>
      <c r="V138" s="1">
        <f t="shared" si="57"/>
        <v>0.77830190444509129</v>
      </c>
      <c r="W138" s="1">
        <f t="shared" si="58"/>
        <v>0.77830190444509129</v>
      </c>
      <c r="X138" s="1">
        <v>8.1796346928670535E-3</v>
      </c>
      <c r="Y138" s="1">
        <f t="shared" si="59"/>
        <v>140.42554628121763</v>
      </c>
      <c r="AB138" s="6">
        <v>35.05859375</v>
      </c>
      <c r="AC138" s="6">
        <v>199.90234375</v>
      </c>
    </row>
    <row r="139" spans="2:29" ht="12.75" customHeight="1" x14ac:dyDescent="0.2">
      <c r="B139" s="3" t="s">
        <v>301</v>
      </c>
      <c r="C139" s="4" t="s">
        <v>757</v>
      </c>
      <c r="D139" s="4">
        <v>7.9292939772130921E-3</v>
      </c>
      <c r="E139" s="5">
        <v>0.5</v>
      </c>
      <c r="F139" s="1">
        <v>0.05</v>
      </c>
      <c r="G139" s="5">
        <v>0.5</v>
      </c>
      <c r="H139" s="1">
        <v>0.05</v>
      </c>
      <c r="I139" s="1">
        <v>3.369140625</v>
      </c>
      <c r="J139" s="6">
        <v>36.81640625</v>
      </c>
      <c r="K139" s="6">
        <v>50</v>
      </c>
      <c r="L139" s="7" t="s">
        <v>0</v>
      </c>
      <c r="M139" s="1">
        <f t="shared" si="48"/>
        <v>2.5000000000000001E-2</v>
      </c>
      <c r="N139" s="1">
        <f t="shared" si="49"/>
        <v>2.5000000000000001E-2</v>
      </c>
      <c r="O139" s="1">
        <f t="shared" si="50"/>
        <v>6.2937316406250003</v>
      </c>
      <c r="P139" s="1">
        <f t="shared" si="51"/>
        <v>0</v>
      </c>
      <c r="Q139" s="1">
        <f t="shared" si="52"/>
        <v>2.5000000000000001E-2</v>
      </c>
      <c r="R139" s="1">
        <f t="shared" si="53"/>
        <v>2.5360753906250002</v>
      </c>
      <c r="S139" s="1">
        <f t="shared" si="54"/>
        <v>5.5424523888727185E-3</v>
      </c>
      <c r="T139" s="1">
        <f t="shared" si="55"/>
        <v>1.9457547611127283E-2</v>
      </c>
      <c r="U139" s="1">
        <f t="shared" si="56"/>
        <v>0.77830190444509129</v>
      </c>
      <c r="V139" s="1">
        <f t="shared" si="57"/>
        <v>0.77830190444509129</v>
      </c>
      <c r="W139" s="1">
        <f t="shared" si="58"/>
        <v>0.77830190444509129</v>
      </c>
      <c r="X139" s="1">
        <v>8.1796346928670535E-3</v>
      </c>
      <c r="Y139" s="1">
        <f t="shared" si="59"/>
        <v>140.42554628121763</v>
      </c>
      <c r="AB139" s="6">
        <v>34.9609375</v>
      </c>
      <c r="AC139" s="6">
        <v>199.90234375</v>
      </c>
    </row>
    <row r="140" spans="2:29" ht="12.75" customHeight="1" x14ac:dyDescent="0.2">
      <c r="B140" s="3" t="s">
        <v>303</v>
      </c>
      <c r="C140" s="4" t="s">
        <v>758</v>
      </c>
      <c r="D140" s="4">
        <v>7.9888773107086308E-3</v>
      </c>
      <c r="E140" s="5">
        <v>0.5</v>
      </c>
      <c r="F140" s="1">
        <v>0.05</v>
      </c>
      <c r="G140" s="5">
        <v>0.5</v>
      </c>
      <c r="H140" s="1">
        <v>0.05</v>
      </c>
      <c r="I140" s="1">
        <v>3.359375</v>
      </c>
      <c r="J140" s="6">
        <v>36.9140625</v>
      </c>
      <c r="K140" s="6">
        <v>50</v>
      </c>
      <c r="L140" s="7" t="s">
        <v>0</v>
      </c>
      <c r="M140" s="1">
        <f t="shared" si="48"/>
        <v>2.5000000000000001E-2</v>
      </c>
      <c r="N140" s="1">
        <f t="shared" si="49"/>
        <v>2.5000000000000001E-2</v>
      </c>
      <c r="O140" s="1">
        <f t="shared" si="50"/>
        <v>6.3024914062499988</v>
      </c>
      <c r="P140" s="1">
        <f t="shared" si="51"/>
        <v>0</v>
      </c>
      <c r="Q140" s="1">
        <f t="shared" si="52"/>
        <v>2.5000000000000001E-2</v>
      </c>
      <c r="R140" s="1">
        <f t="shared" si="53"/>
        <v>2.54092890625</v>
      </c>
      <c r="S140" s="1">
        <f t="shared" si="54"/>
        <v>5.4395353908781308E-3</v>
      </c>
      <c r="T140" s="1">
        <f t="shared" si="55"/>
        <v>1.9560464609121871E-2</v>
      </c>
      <c r="U140" s="1">
        <f t="shared" si="56"/>
        <v>0.78241858436487477</v>
      </c>
      <c r="V140" s="1">
        <f t="shared" si="57"/>
        <v>0.78241858436487477</v>
      </c>
      <c r="W140" s="1">
        <f t="shared" si="58"/>
        <v>0.78241858436487477</v>
      </c>
      <c r="X140" s="1">
        <v>8.1796346928670535E-3</v>
      </c>
      <c r="Y140" s="1">
        <f t="shared" si="59"/>
        <v>143.83923040136062</v>
      </c>
      <c r="AB140" s="6">
        <v>34.9609375</v>
      </c>
      <c r="AC140" s="6">
        <v>199.90234375</v>
      </c>
    </row>
    <row r="141" spans="2:29" ht="12.75" customHeight="1" x14ac:dyDescent="0.2">
      <c r="B141" s="3" t="s">
        <v>305</v>
      </c>
      <c r="C141" s="4" t="s">
        <v>759</v>
      </c>
      <c r="D141" s="4">
        <v>8.0482754565309733E-3</v>
      </c>
      <c r="E141" s="5">
        <v>0.5</v>
      </c>
      <c r="F141" s="1">
        <v>0.05</v>
      </c>
      <c r="G141" s="5">
        <v>0.5</v>
      </c>
      <c r="H141" s="1">
        <v>0.05</v>
      </c>
      <c r="I141" s="1">
        <v>3.359375</v>
      </c>
      <c r="J141" s="6">
        <v>36.81640625</v>
      </c>
      <c r="K141" s="6">
        <v>50</v>
      </c>
      <c r="L141" s="7" t="s">
        <v>0</v>
      </c>
      <c r="M141" s="1">
        <f t="shared" si="48"/>
        <v>2.5000000000000001E-2</v>
      </c>
      <c r="N141" s="1">
        <f t="shared" si="49"/>
        <v>2.5000000000000001E-2</v>
      </c>
      <c r="O141" s="1">
        <f t="shared" si="50"/>
        <v>6.2937316406250003</v>
      </c>
      <c r="P141" s="1">
        <f t="shared" si="51"/>
        <v>0</v>
      </c>
      <c r="Q141" s="1">
        <f t="shared" si="52"/>
        <v>2.5000000000000001E-2</v>
      </c>
      <c r="R141" s="1">
        <f t="shared" si="53"/>
        <v>2.5360753906250002</v>
      </c>
      <c r="S141" s="1">
        <f t="shared" si="54"/>
        <v>5.4774808723855456E-3</v>
      </c>
      <c r="T141" s="1">
        <f t="shared" si="55"/>
        <v>1.9522519127614456E-2</v>
      </c>
      <c r="U141" s="1">
        <f t="shared" si="56"/>
        <v>0.78090076510457818</v>
      </c>
      <c r="V141" s="1">
        <f t="shared" si="57"/>
        <v>0.78090076510457818</v>
      </c>
      <c r="W141" s="1">
        <f t="shared" si="58"/>
        <v>0.78090076510457818</v>
      </c>
      <c r="X141" s="1">
        <v>8.1796346928670535E-3</v>
      </c>
      <c r="Y141" s="1">
        <f t="shared" si="59"/>
        <v>142.56567632056033</v>
      </c>
      <c r="AB141" s="6">
        <v>34.86328125</v>
      </c>
      <c r="AC141" s="6">
        <v>199.90234375</v>
      </c>
    </row>
    <row r="142" spans="2:29" ht="12.75" customHeight="1" x14ac:dyDescent="0.2">
      <c r="B142" s="3" t="s">
        <v>307</v>
      </c>
      <c r="C142" s="4" t="s">
        <v>760</v>
      </c>
      <c r="D142" s="4">
        <v>8.1018981436500326E-3</v>
      </c>
      <c r="E142" s="5">
        <v>0.5</v>
      </c>
      <c r="F142" s="1">
        <v>0.05</v>
      </c>
      <c r="G142" s="5">
        <v>0.5</v>
      </c>
      <c r="H142" s="1">
        <v>0.05</v>
      </c>
      <c r="I142" s="1">
        <v>3.349609375</v>
      </c>
      <c r="J142" s="6">
        <v>36.81640625</v>
      </c>
      <c r="K142" s="6">
        <v>50</v>
      </c>
      <c r="L142" s="7" t="s">
        <v>0</v>
      </c>
      <c r="M142" s="1">
        <f t="shared" si="48"/>
        <v>2.5000000000000001E-2</v>
      </c>
      <c r="N142" s="1">
        <f t="shared" si="49"/>
        <v>2.5000000000000001E-2</v>
      </c>
      <c r="O142" s="1">
        <f t="shared" si="50"/>
        <v>6.2937316406250003</v>
      </c>
      <c r="P142" s="1">
        <f t="shared" si="51"/>
        <v>0</v>
      </c>
      <c r="Q142" s="1">
        <f t="shared" si="52"/>
        <v>2.5000000000000001E-2</v>
      </c>
      <c r="R142" s="1">
        <f t="shared" si="53"/>
        <v>2.5360753906250002</v>
      </c>
      <c r="S142" s="1">
        <f t="shared" si="54"/>
        <v>5.4125093558983726E-3</v>
      </c>
      <c r="T142" s="1">
        <f t="shared" si="55"/>
        <v>1.9587490644101629E-2</v>
      </c>
      <c r="U142" s="1">
        <f t="shared" si="56"/>
        <v>0.78349962576406507</v>
      </c>
      <c r="V142" s="1">
        <f t="shared" si="57"/>
        <v>0.78349962576406507</v>
      </c>
      <c r="W142" s="1">
        <f t="shared" si="58"/>
        <v>0.78349962576406507</v>
      </c>
      <c r="X142" s="1">
        <v>8.1796346928670535E-3</v>
      </c>
      <c r="Y142" s="1">
        <f t="shared" si="59"/>
        <v>144.75718640749014</v>
      </c>
      <c r="AB142" s="6">
        <v>34.86328125</v>
      </c>
      <c r="AC142" s="6">
        <v>199.90234375</v>
      </c>
    </row>
    <row r="143" spans="2:29" ht="12.75" customHeight="1" x14ac:dyDescent="0.2">
      <c r="B143" s="3" t="s">
        <v>309</v>
      </c>
      <c r="C143" s="4" t="s">
        <v>761</v>
      </c>
      <c r="D143" s="4">
        <v>8.1614814771455713E-3</v>
      </c>
      <c r="E143" s="5">
        <v>0.5</v>
      </c>
      <c r="F143" s="1">
        <v>0.05</v>
      </c>
      <c r="G143" s="5">
        <v>0.5</v>
      </c>
      <c r="H143" s="1">
        <v>0.05</v>
      </c>
      <c r="I143" s="1">
        <v>3.349609375</v>
      </c>
      <c r="J143" s="6">
        <v>36.81640625</v>
      </c>
      <c r="K143" s="6">
        <v>50</v>
      </c>
      <c r="L143" s="7" t="s">
        <v>0</v>
      </c>
      <c r="M143" s="1">
        <f t="shared" si="48"/>
        <v>2.5000000000000001E-2</v>
      </c>
      <c r="N143" s="1">
        <f t="shared" si="49"/>
        <v>2.5000000000000001E-2</v>
      </c>
      <c r="O143" s="1">
        <f t="shared" si="50"/>
        <v>6.2937316406250003</v>
      </c>
      <c r="P143" s="1">
        <f t="shared" si="51"/>
        <v>0</v>
      </c>
      <c r="Q143" s="1">
        <f t="shared" si="52"/>
        <v>2.5000000000000001E-2</v>
      </c>
      <c r="R143" s="1">
        <f t="shared" si="53"/>
        <v>2.5360753906250002</v>
      </c>
      <c r="S143" s="1">
        <f t="shared" si="54"/>
        <v>5.4125093558983726E-3</v>
      </c>
      <c r="T143" s="1">
        <f t="shared" si="55"/>
        <v>1.9587490644101629E-2</v>
      </c>
      <c r="U143" s="1">
        <f t="shared" si="56"/>
        <v>0.78349962576406507</v>
      </c>
      <c r="V143" s="1">
        <f t="shared" si="57"/>
        <v>0.78349962576406507</v>
      </c>
      <c r="W143" s="1">
        <f t="shared" si="58"/>
        <v>0.78349962576406507</v>
      </c>
      <c r="X143" s="1">
        <v>8.1796346928670535E-3</v>
      </c>
      <c r="Y143" s="1">
        <f t="shared" si="59"/>
        <v>144.75718640749014</v>
      </c>
      <c r="AB143" s="6">
        <v>34.86328125</v>
      </c>
      <c r="AC143" s="6">
        <v>199.90234375</v>
      </c>
    </row>
    <row r="144" spans="2:29" ht="12.75" customHeight="1" x14ac:dyDescent="0.2">
      <c r="B144" s="3" t="s">
        <v>311</v>
      </c>
      <c r="C144" s="4" t="s">
        <v>762</v>
      </c>
      <c r="D144" s="4">
        <v>8.2210648106411099E-3</v>
      </c>
      <c r="E144" s="5">
        <v>0.5</v>
      </c>
      <c r="F144" s="1">
        <v>0.05</v>
      </c>
      <c r="G144" s="5">
        <v>0.5</v>
      </c>
      <c r="H144" s="1">
        <v>0.05</v>
      </c>
      <c r="I144" s="1">
        <v>3.349609375</v>
      </c>
      <c r="J144" s="6">
        <v>36.81640625</v>
      </c>
      <c r="K144" s="6">
        <v>50</v>
      </c>
      <c r="L144" s="7" t="s">
        <v>0</v>
      </c>
      <c r="M144" s="1">
        <f t="shared" si="48"/>
        <v>2.5000000000000001E-2</v>
      </c>
      <c r="N144" s="1">
        <f t="shared" si="49"/>
        <v>2.5000000000000001E-2</v>
      </c>
      <c r="O144" s="1">
        <f t="shared" si="50"/>
        <v>6.2937316406250003</v>
      </c>
      <c r="P144" s="1">
        <f t="shared" si="51"/>
        <v>0</v>
      </c>
      <c r="Q144" s="1">
        <f t="shared" si="52"/>
        <v>2.5000000000000001E-2</v>
      </c>
      <c r="R144" s="1">
        <f t="shared" si="53"/>
        <v>2.5360753906250002</v>
      </c>
      <c r="S144" s="1">
        <f t="shared" si="54"/>
        <v>5.4125093558983726E-3</v>
      </c>
      <c r="T144" s="1">
        <f t="shared" si="55"/>
        <v>1.9587490644101629E-2</v>
      </c>
      <c r="U144" s="1">
        <f t="shared" si="56"/>
        <v>0.78349962576406507</v>
      </c>
      <c r="V144" s="1">
        <f t="shared" si="57"/>
        <v>0.78349962576406507</v>
      </c>
      <c r="W144" s="1">
        <f t="shared" si="58"/>
        <v>0.78349962576406507</v>
      </c>
      <c r="X144" s="1">
        <v>8.1796346928670535E-3</v>
      </c>
      <c r="Y144" s="1">
        <f t="shared" si="59"/>
        <v>144.75718640749014</v>
      </c>
      <c r="AB144" s="6">
        <v>34.9609375</v>
      </c>
      <c r="AC144" s="6">
        <v>199.90234375</v>
      </c>
    </row>
    <row r="145" spans="2:29" ht="12.75" customHeight="1" x14ac:dyDescent="0.2">
      <c r="B145" s="3" t="s">
        <v>313</v>
      </c>
      <c r="C145" s="4" t="s">
        <v>763</v>
      </c>
      <c r="D145" s="4">
        <v>8.2806481441366486E-3</v>
      </c>
      <c r="E145" s="5">
        <v>0.5</v>
      </c>
      <c r="F145" s="1">
        <v>0.05</v>
      </c>
      <c r="G145" s="5">
        <v>0.5</v>
      </c>
      <c r="H145" s="1">
        <v>0.05</v>
      </c>
      <c r="I145" s="1">
        <v>3.33984375</v>
      </c>
      <c r="J145" s="6">
        <v>36.81640625</v>
      </c>
      <c r="K145" s="6">
        <v>50</v>
      </c>
      <c r="L145" s="7" t="s">
        <v>0</v>
      </c>
      <c r="M145" s="1">
        <f t="shared" si="48"/>
        <v>2.5000000000000001E-2</v>
      </c>
      <c r="N145" s="1">
        <f t="shared" si="49"/>
        <v>2.5000000000000001E-2</v>
      </c>
      <c r="O145" s="1">
        <f t="shared" si="50"/>
        <v>6.2937316406250003</v>
      </c>
      <c r="P145" s="1">
        <f t="shared" si="51"/>
        <v>0</v>
      </c>
      <c r="Q145" s="1">
        <f t="shared" si="52"/>
        <v>2.5000000000000001E-2</v>
      </c>
      <c r="R145" s="1">
        <f t="shared" si="53"/>
        <v>2.5360753906250002</v>
      </c>
      <c r="S145" s="1">
        <f t="shared" si="54"/>
        <v>5.3475378394111997E-3</v>
      </c>
      <c r="T145" s="1">
        <f t="shared" si="55"/>
        <v>1.9652462160588802E-2</v>
      </c>
      <c r="U145" s="1">
        <f t="shared" si="56"/>
        <v>0.78609848642355207</v>
      </c>
      <c r="V145" s="1">
        <f t="shared" si="57"/>
        <v>0.78609848642355207</v>
      </c>
      <c r="W145" s="1">
        <f t="shared" si="58"/>
        <v>0.78609848642355207</v>
      </c>
      <c r="X145" s="1">
        <v>8.1796346928670535E-3</v>
      </c>
      <c r="Y145" s="1">
        <f t="shared" si="59"/>
        <v>147.00194931394947</v>
      </c>
      <c r="AB145" s="6">
        <v>34.9609375</v>
      </c>
      <c r="AC145" s="6">
        <v>199.90234375</v>
      </c>
    </row>
    <row r="146" spans="2:29" ht="12.75" customHeight="1" x14ac:dyDescent="0.2">
      <c r="B146" s="3" t="s">
        <v>315</v>
      </c>
      <c r="C146" s="4" t="s">
        <v>764</v>
      </c>
      <c r="D146" s="4">
        <v>8.3342708312557079E-3</v>
      </c>
      <c r="E146" s="5">
        <v>0.5</v>
      </c>
      <c r="F146" s="1">
        <v>0.05</v>
      </c>
      <c r="G146" s="5">
        <v>0.5</v>
      </c>
      <c r="H146" s="1">
        <v>0.05</v>
      </c>
      <c r="I146" s="1">
        <v>3.33984375</v>
      </c>
      <c r="J146" s="6">
        <v>36.9140625</v>
      </c>
      <c r="K146" s="6">
        <v>50</v>
      </c>
      <c r="L146" s="7" t="s">
        <v>0</v>
      </c>
      <c r="M146" s="1">
        <f t="shared" si="48"/>
        <v>2.5000000000000001E-2</v>
      </c>
      <c r="N146" s="1">
        <f t="shared" si="49"/>
        <v>2.5000000000000001E-2</v>
      </c>
      <c r="O146" s="1">
        <f t="shared" si="50"/>
        <v>6.3024914062499988</v>
      </c>
      <c r="P146" s="1">
        <f t="shared" si="51"/>
        <v>0</v>
      </c>
      <c r="Q146" s="1">
        <f t="shared" si="52"/>
        <v>2.5000000000000001E-2</v>
      </c>
      <c r="R146" s="1">
        <f t="shared" si="53"/>
        <v>2.54092890625</v>
      </c>
      <c r="S146" s="1">
        <f t="shared" si="54"/>
        <v>5.3097272991609254E-3</v>
      </c>
      <c r="T146" s="1">
        <f t="shared" si="55"/>
        <v>1.9690272700839076E-2</v>
      </c>
      <c r="U146" s="1">
        <f t="shared" si="56"/>
        <v>0.78761090803356304</v>
      </c>
      <c r="V146" s="1">
        <f t="shared" si="57"/>
        <v>0.78761090803356304</v>
      </c>
      <c r="W146" s="1">
        <f t="shared" si="58"/>
        <v>0.78761090803356304</v>
      </c>
      <c r="X146" s="1">
        <v>8.1796346928670535E-3</v>
      </c>
      <c r="Y146" s="1">
        <f t="shared" si="59"/>
        <v>148.33358921427586</v>
      </c>
      <c r="AB146" s="6">
        <v>35.05859375</v>
      </c>
      <c r="AC146" s="6">
        <v>199.90234375</v>
      </c>
    </row>
    <row r="147" spans="2:29" ht="12.75" customHeight="1" x14ac:dyDescent="0.2">
      <c r="B147" s="3" t="s">
        <v>317</v>
      </c>
      <c r="C147" s="4" t="s">
        <v>765</v>
      </c>
      <c r="D147" s="4">
        <v>8.3938541647512466E-3</v>
      </c>
      <c r="E147" s="5">
        <v>0.5</v>
      </c>
      <c r="F147" s="1">
        <v>0.05</v>
      </c>
      <c r="G147" s="5">
        <v>0.5</v>
      </c>
      <c r="H147" s="1">
        <v>0.05</v>
      </c>
      <c r="I147" s="1">
        <v>3.330078125</v>
      </c>
      <c r="J147" s="6">
        <v>36.81640625</v>
      </c>
      <c r="K147" s="6">
        <v>50</v>
      </c>
      <c r="L147" s="7" t="s">
        <v>0</v>
      </c>
      <c r="M147" s="1">
        <f t="shared" si="48"/>
        <v>2.5000000000000001E-2</v>
      </c>
      <c r="N147" s="1">
        <f t="shared" si="49"/>
        <v>2.5000000000000001E-2</v>
      </c>
      <c r="O147" s="1">
        <f t="shared" si="50"/>
        <v>6.2937316406250003</v>
      </c>
      <c r="P147" s="1">
        <f t="shared" si="51"/>
        <v>0</v>
      </c>
      <c r="Q147" s="1">
        <f t="shared" si="52"/>
        <v>2.5000000000000001E-2</v>
      </c>
      <c r="R147" s="1">
        <f t="shared" si="53"/>
        <v>2.5360753906250002</v>
      </c>
      <c r="S147" s="1">
        <f t="shared" si="54"/>
        <v>5.2825663229240302E-3</v>
      </c>
      <c r="T147" s="1">
        <f t="shared" si="55"/>
        <v>1.9717433677075971E-2</v>
      </c>
      <c r="U147" s="1">
        <f t="shared" si="56"/>
        <v>0.78869734708303885</v>
      </c>
      <c r="V147" s="1">
        <f t="shared" si="57"/>
        <v>0.78869734708303885</v>
      </c>
      <c r="W147" s="1">
        <f t="shared" si="58"/>
        <v>0.78869734708303885</v>
      </c>
      <c r="X147" s="1">
        <v>8.1796346928670535E-3</v>
      </c>
      <c r="Y147" s="1">
        <f t="shared" si="59"/>
        <v>149.30192994651802</v>
      </c>
      <c r="AB147" s="6">
        <v>35.05859375</v>
      </c>
      <c r="AC147" s="6">
        <v>199.90234375</v>
      </c>
    </row>
    <row r="148" spans="2:29" ht="12.75" customHeight="1" x14ac:dyDescent="0.2">
      <c r="B148" s="3" t="s">
        <v>319</v>
      </c>
      <c r="C148" s="4" t="s">
        <v>766</v>
      </c>
      <c r="D148" s="4">
        <v>8.4532638866221532E-3</v>
      </c>
      <c r="E148" s="5">
        <v>0.5</v>
      </c>
      <c r="F148" s="1">
        <v>0.05</v>
      </c>
      <c r="G148" s="5">
        <v>0.5</v>
      </c>
      <c r="H148" s="1">
        <v>0.05</v>
      </c>
      <c r="I148" s="1">
        <v>3.330078125</v>
      </c>
      <c r="J148" s="6">
        <v>36.9140625</v>
      </c>
      <c r="K148" s="6">
        <v>50</v>
      </c>
      <c r="L148" s="7" t="s">
        <v>0</v>
      </c>
      <c r="M148" s="1">
        <f t="shared" si="48"/>
        <v>2.5000000000000001E-2</v>
      </c>
      <c r="N148" s="1">
        <f t="shared" si="49"/>
        <v>2.5000000000000001E-2</v>
      </c>
      <c r="O148" s="1">
        <f t="shared" si="50"/>
        <v>6.3024914062499988</v>
      </c>
      <c r="P148" s="1">
        <f t="shared" si="51"/>
        <v>0</v>
      </c>
      <c r="Q148" s="1">
        <f t="shared" si="52"/>
        <v>2.5000000000000001E-2</v>
      </c>
      <c r="R148" s="1">
        <f t="shared" si="53"/>
        <v>2.54092890625</v>
      </c>
      <c r="S148" s="1">
        <f t="shared" si="54"/>
        <v>5.2448232533023227E-3</v>
      </c>
      <c r="T148" s="1">
        <f t="shared" si="55"/>
        <v>1.9755176746697679E-2</v>
      </c>
      <c r="U148" s="1">
        <f t="shared" si="56"/>
        <v>0.79020706986790712</v>
      </c>
      <c r="V148" s="1">
        <f t="shared" si="57"/>
        <v>0.79020706986790712</v>
      </c>
      <c r="W148" s="1">
        <f t="shared" si="58"/>
        <v>0.79020706986790712</v>
      </c>
      <c r="X148" s="1">
        <v>8.1796346928670535E-3</v>
      </c>
      <c r="Y148" s="1">
        <f t="shared" si="59"/>
        <v>150.6641943311179</v>
      </c>
      <c r="AB148" s="6">
        <v>35.05859375</v>
      </c>
      <c r="AC148" s="6">
        <v>199.90234375</v>
      </c>
    </row>
    <row r="149" spans="2:29" ht="12.75" customHeight="1" x14ac:dyDescent="0.2">
      <c r="B149" s="3" t="s">
        <v>321</v>
      </c>
      <c r="C149" s="4" t="s">
        <v>767</v>
      </c>
      <c r="D149" s="4">
        <v>8.5124884208198637E-3</v>
      </c>
      <c r="E149" s="5">
        <v>0.5</v>
      </c>
      <c r="F149" s="1">
        <v>0.05</v>
      </c>
      <c r="G149" s="5">
        <v>0.5</v>
      </c>
      <c r="H149" s="1">
        <v>0.05</v>
      </c>
      <c r="I149" s="1">
        <v>3.3203125</v>
      </c>
      <c r="J149" s="6">
        <v>36.9140625</v>
      </c>
      <c r="K149" s="6">
        <v>50</v>
      </c>
      <c r="L149" s="7" t="s">
        <v>0</v>
      </c>
      <c r="M149" s="1">
        <f t="shared" si="48"/>
        <v>2.5000000000000001E-2</v>
      </c>
      <c r="N149" s="1">
        <f t="shared" si="49"/>
        <v>2.5000000000000001E-2</v>
      </c>
      <c r="O149" s="1">
        <f t="shared" si="50"/>
        <v>6.3024914062499988</v>
      </c>
      <c r="P149" s="1">
        <f t="shared" si="51"/>
        <v>0</v>
      </c>
      <c r="Q149" s="1">
        <f t="shared" si="52"/>
        <v>2.5000000000000001E-2</v>
      </c>
      <c r="R149" s="1">
        <f t="shared" si="53"/>
        <v>2.54092890625</v>
      </c>
      <c r="S149" s="1">
        <f t="shared" si="54"/>
        <v>5.17991920744372E-3</v>
      </c>
      <c r="T149" s="1">
        <f t="shared" si="55"/>
        <v>1.9820080792556281E-2</v>
      </c>
      <c r="U149" s="1">
        <f t="shared" si="56"/>
        <v>0.7928032317022512</v>
      </c>
      <c r="V149" s="1">
        <f t="shared" si="57"/>
        <v>0.7928032317022512</v>
      </c>
      <c r="W149" s="1">
        <f t="shared" si="58"/>
        <v>0.7928032317022512</v>
      </c>
      <c r="X149" s="1">
        <v>8.1796346928670535E-3</v>
      </c>
      <c r="Y149" s="1">
        <f t="shared" si="59"/>
        <v>153.05320410460573</v>
      </c>
      <c r="AB149" s="6">
        <v>35.05859375</v>
      </c>
      <c r="AC149" s="6">
        <v>199.90234375</v>
      </c>
    </row>
    <row r="150" spans="2:29" ht="12.75" customHeight="1" x14ac:dyDescent="0.2">
      <c r="B150" s="3" t="s">
        <v>323</v>
      </c>
      <c r="C150" s="4" t="s">
        <v>768</v>
      </c>
      <c r="D150" s="4">
        <v>8.5652083289460279E-3</v>
      </c>
      <c r="E150" s="5">
        <v>0.5</v>
      </c>
      <c r="F150" s="1">
        <v>0.05</v>
      </c>
      <c r="G150" s="5">
        <v>0.5</v>
      </c>
      <c r="H150" s="1">
        <v>0.05</v>
      </c>
      <c r="I150" s="1">
        <v>3.3203125</v>
      </c>
      <c r="J150" s="6">
        <v>36.9140625</v>
      </c>
      <c r="K150" s="6">
        <v>50</v>
      </c>
      <c r="L150" s="7" t="s">
        <v>0</v>
      </c>
      <c r="M150" s="1">
        <f t="shared" si="48"/>
        <v>2.5000000000000001E-2</v>
      </c>
      <c r="N150" s="1">
        <f t="shared" si="49"/>
        <v>2.5000000000000001E-2</v>
      </c>
      <c r="O150" s="1">
        <f t="shared" si="50"/>
        <v>6.3024914062499988</v>
      </c>
      <c r="P150" s="1">
        <f t="shared" si="51"/>
        <v>0</v>
      </c>
      <c r="Q150" s="1">
        <f t="shared" si="52"/>
        <v>2.5000000000000001E-2</v>
      </c>
      <c r="R150" s="1">
        <f t="shared" si="53"/>
        <v>2.54092890625</v>
      </c>
      <c r="S150" s="1">
        <f t="shared" si="54"/>
        <v>5.17991920744372E-3</v>
      </c>
      <c r="T150" s="1">
        <f t="shared" si="55"/>
        <v>1.9820080792556281E-2</v>
      </c>
      <c r="U150" s="1">
        <f t="shared" si="56"/>
        <v>0.7928032317022512</v>
      </c>
      <c r="V150" s="1">
        <f t="shared" si="57"/>
        <v>0.7928032317022512</v>
      </c>
      <c r="W150" s="1">
        <f t="shared" si="58"/>
        <v>0.7928032317022512</v>
      </c>
      <c r="X150" s="1">
        <v>8.1796346928670535E-3</v>
      </c>
      <c r="Y150" s="1">
        <f t="shared" si="59"/>
        <v>153.05320410460573</v>
      </c>
      <c r="AB150" s="6">
        <v>35.05859375</v>
      </c>
      <c r="AC150" s="6">
        <v>199.90234375</v>
      </c>
    </row>
    <row r="151" spans="2:29" ht="12.75" customHeight="1" x14ac:dyDescent="0.2">
      <c r="B151" s="3" t="s">
        <v>325</v>
      </c>
      <c r="C151" s="4" t="s">
        <v>769</v>
      </c>
      <c r="D151" s="4">
        <v>8.6238888834486715E-3</v>
      </c>
      <c r="E151" s="5">
        <v>0.5</v>
      </c>
      <c r="F151" s="1">
        <v>0.05</v>
      </c>
      <c r="G151" s="5">
        <v>0.5</v>
      </c>
      <c r="H151" s="1">
        <v>0.05</v>
      </c>
      <c r="I151" s="1">
        <v>3.310546875</v>
      </c>
      <c r="J151" s="6">
        <v>36.9140625</v>
      </c>
      <c r="K151" s="6">
        <v>50</v>
      </c>
      <c r="L151" s="7" t="s">
        <v>0</v>
      </c>
      <c r="M151" s="1">
        <f t="shared" si="48"/>
        <v>2.5000000000000001E-2</v>
      </c>
      <c r="N151" s="1">
        <f t="shared" si="49"/>
        <v>2.5000000000000001E-2</v>
      </c>
      <c r="O151" s="1">
        <f t="shared" si="50"/>
        <v>6.3024914062499988</v>
      </c>
      <c r="P151" s="1">
        <f t="shared" si="51"/>
        <v>0</v>
      </c>
      <c r="Q151" s="1">
        <f t="shared" si="52"/>
        <v>2.5000000000000001E-2</v>
      </c>
      <c r="R151" s="1">
        <f t="shared" si="53"/>
        <v>2.54092890625</v>
      </c>
      <c r="S151" s="1">
        <f t="shared" si="54"/>
        <v>5.1150151615851173E-3</v>
      </c>
      <c r="T151" s="1">
        <f t="shared" si="55"/>
        <v>1.9884984838414884E-2</v>
      </c>
      <c r="U151" s="1">
        <f t="shared" si="56"/>
        <v>0.79539939353659528</v>
      </c>
      <c r="V151" s="1">
        <f t="shared" si="57"/>
        <v>0.79539939353659528</v>
      </c>
      <c r="W151" s="1">
        <f t="shared" si="58"/>
        <v>0.79539939353659528</v>
      </c>
      <c r="X151" s="1">
        <v>8.1796346928670535E-3</v>
      </c>
      <c r="Y151" s="1">
        <f t="shared" si="59"/>
        <v>155.50284181173473</v>
      </c>
      <c r="AB151" s="6">
        <v>35.05859375</v>
      </c>
      <c r="AC151" s="6">
        <v>199.90234375</v>
      </c>
    </row>
    <row r="152" spans="2:29" ht="12.75" customHeight="1" x14ac:dyDescent="0.2">
      <c r="B152" s="3" t="s">
        <v>327</v>
      </c>
      <c r="C152" s="4" t="s">
        <v>770</v>
      </c>
      <c r="D152" s="4">
        <v>8.6827430495759472E-3</v>
      </c>
      <c r="E152" s="5">
        <v>0.5</v>
      </c>
      <c r="F152" s="1">
        <v>0.05</v>
      </c>
      <c r="G152" s="5">
        <v>0.5</v>
      </c>
      <c r="H152" s="1">
        <v>0.05</v>
      </c>
      <c r="I152" s="1">
        <v>3.310546875</v>
      </c>
      <c r="J152" s="6">
        <v>36.9140625</v>
      </c>
      <c r="K152" s="6">
        <v>50</v>
      </c>
      <c r="L152" s="7" t="s">
        <v>0</v>
      </c>
      <c r="M152" s="1">
        <f t="shared" si="48"/>
        <v>2.5000000000000001E-2</v>
      </c>
      <c r="N152" s="1">
        <f t="shared" si="49"/>
        <v>2.5000000000000001E-2</v>
      </c>
      <c r="O152" s="1">
        <f t="shared" si="50"/>
        <v>6.3024914062499988</v>
      </c>
      <c r="P152" s="1">
        <f t="shared" si="51"/>
        <v>0</v>
      </c>
      <c r="Q152" s="1">
        <f t="shared" si="52"/>
        <v>2.5000000000000001E-2</v>
      </c>
      <c r="R152" s="1">
        <f t="shared" si="53"/>
        <v>2.54092890625</v>
      </c>
      <c r="S152" s="1">
        <f t="shared" si="54"/>
        <v>5.1150151615851173E-3</v>
      </c>
      <c r="T152" s="1">
        <f t="shared" si="55"/>
        <v>1.9884984838414884E-2</v>
      </c>
      <c r="U152" s="1">
        <f t="shared" si="56"/>
        <v>0.79539939353659528</v>
      </c>
      <c r="V152" s="1">
        <f t="shared" si="57"/>
        <v>0.79539939353659528</v>
      </c>
      <c r="W152" s="1">
        <f t="shared" si="58"/>
        <v>0.79539939353659528</v>
      </c>
      <c r="X152" s="1">
        <v>8.1796346928670535E-3</v>
      </c>
      <c r="Y152" s="1">
        <f t="shared" si="59"/>
        <v>155.50284181173473</v>
      </c>
      <c r="AB152" s="6">
        <v>35.05859375</v>
      </c>
      <c r="AC152" s="6">
        <v>199.90234375</v>
      </c>
    </row>
    <row r="153" spans="2:29" ht="12.75" customHeight="1" x14ac:dyDescent="0.2">
      <c r="B153" s="3" t="s">
        <v>329</v>
      </c>
      <c r="C153" s="4" t="s">
        <v>771</v>
      </c>
      <c r="D153" s="4">
        <v>8.7416087917517871E-3</v>
      </c>
      <c r="E153" s="5">
        <v>0.5</v>
      </c>
      <c r="F153" s="1">
        <v>0.05</v>
      </c>
      <c r="G153" s="5">
        <v>0.5</v>
      </c>
      <c r="H153" s="1">
        <v>0.05</v>
      </c>
      <c r="I153" s="1">
        <v>3.30078125</v>
      </c>
      <c r="J153" s="6">
        <v>36.9140625</v>
      </c>
      <c r="K153" s="6">
        <v>50</v>
      </c>
      <c r="L153" s="7" t="s">
        <v>0</v>
      </c>
      <c r="M153" s="1">
        <f t="shared" si="48"/>
        <v>2.5000000000000001E-2</v>
      </c>
      <c r="N153" s="1">
        <f t="shared" si="49"/>
        <v>2.5000000000000001E-2</v>
      </c>
      <c r="O153" s="1">
        <f t="shared" si="50"/>
        <v>6.3024914062499988</v>
      </c>
      <c r="P153" s="1">
        <f t="shared" si="51"/>
        <v>0</v>
      </c>
      <c r="Q153" s="1">
        <f t="shared" si="52"/>
        <v>2.5000000000000001E-2</v>
      </c>
      <c r="R153" s="1">
        <f t="shared" si="53"/>
        <v>2.54092890625</v>
      </c>
      <c r="S153" s="1">
        <f t="shared" si="54"/>
        <v>5.0501111157265112E-3</v>
      </c>
      <c r="T153" s="1">
        <f t="shared" si="55"/>
        <v>1.994988888427349E-2</v>
      </c>
      <c r="U153" s="1">
        <f t="shared" si="56"/>
        <v>0.79799555537093958</v>
      </c>
      <c r="V153" s="1">
        <f t="shared" si="57"/>
        <v>0.79799555537093958</v>
      </c>
      <c r="W153" s="1">
        <f t="shared" si="58"/>
        <v>0.79799555537093958</v>
      </c>
      <c r="X153" s="1">
        <v>8.1796346928670535E-3</v>
      </c>
      <c r="Y153" s="1">
        <f t="shared" si="59"/>
        <v>158.0154450237556</v>
      </c>
      <c r="AB153" s="6">
        <v>35.15625</v>
      </c>
      <c r="AC153" s="6">
        <v>199.90234375</v>
      </c>
    </row>
    <row r="154" spans="2:29" ht="12.75" customHeight="1" x14ac:dyDescent="0.2">
      <c r="B154" s="3" t="s">
        <v>331</v>
      </c>
      <c r="C154" s="4" t="s">
        <v>772</v>
      </c>
      <c r="D154" s="4">
        <v>8.8010069448500872E-3</v>
      </c>
      <c r="E154" s="5">
        <v>0.5</v>
      </c>
      <c r="F154" s="1">
        <v>0.05</v>
      </c>
      <c r="G154" s="5">
        <v>0.5</v>
      </c>
      <c r="H154" s="1">
        <v>0.05</v>
      </c>
      <c r="I154" s="1">
        <v>3.30078125</v>
      </c>
      <c r="J154" s="6">
        <v>36.9140625</v>
      </c>
      <c r="K154" s="6">
        <v>50</v>
      </c>
      <c r="L154" s="7" t="s">
        <v>0</v>
      </c>
      <c r="M154" s="1">
        <f t="shared" si="48"/>
        <v>2.5000000000000001E-2</v>
      </c>
      <c r="N154" s="1">
        <f t="shared" si="49"/>
        <v>2.5000000000000001E-2</v>
      </c>
      <c r="O154" s="1">
        <f t="shared" si="50"/>
        <v>6.3024914062499988</v>
      </c>
      <c r="P154" s="1">
        <f t="shared" si="51"/>
        <v>0</v>
      </c>
      <c r="Q154" s="1">
        <f t="shared" si="52"/>
        <v>2.5000000000000001E-2</v>
      </c>
      <c r="R154" s="1">
        <f t="shared" si="53"/>
        <v>2.54092890625</v>
      </c>
      <c r="S154" s="1">
        <f t="shared" si="54"/>
        <v>5.0501111157265112E-3</v>
      </c>
      <c r="T154" s="1">
        <f t="shared" si="55"/>
        <v>1.994988888427349E-2</v>
      </c>
      <c r="U154" s="1">
        <f t="shared" si="56"/>
        <v>0.79799555537093958</v>
      </c>
      <c r="V154" s="1">
        <f t="shared" si="57"/>
        <v>0.79799555537093958</v>
      </c>
      <c r="W154" s="1">
        <f t="shared" si="58"/>
        <v>0.79799555537093958</v>
      </c>
      <c r="X154" s="1">
        <v>8.1796346928670535E-3</v>
      </c>
      <c r="Y154" s="1">
        <f t="shared" si="59"/>
        <v>158.0154450237556</v>
      </c>
      <c r="AB154" s="6">
        <v>35.15625</v>
      </c>
      <c r="AC154" s="6">
        <v>199.90234375</v>
      </c>
    </row>
    <row r="155" spans="2:29" ht="12.75" customHeight="1" x14ac:dyDescent="0.2">
      <c r="B155" s="3" t="s">
        <v>333</v>
      </c>
      <c r="C155" s="4" t="s">
        <v>773</v>
      </c>
      <c r="D155" s="4">
        <v>8.854641200741753E-3</v>
      </c>
      <c r="E155" s="5">
        <v>0.5</v>
      </c>
      <c r="F155" s="1">
        <v>0.05</v>
      </c>
      <c r="G155" s="5">
        <v>0.5</v>
      </c>
      <c r="H155" s="1">
        <v>0.05</v>
      </c>
      <c r="I155" s="1">
        <v>3.30078125</v>
      </c>
      <c r="J155" s="6">
        <v>36.9140625</v>
      </c>
      <c r="K155" s="6">
        <v>50</v>
      </c>
      <c r="L155" s="7" t="s">
        <v>0</v>
      </c>
      <c r="M155" s="1">
        <f t="shared" si="48"/>
        <v>2.5000000000000001E-2</v>
      </c>
      <c r="N155" s="1">
        <f t="shared" si="49"/>
        <v>2.5000000000000001E-2</v>
      </c>
      <c r="O155" s="1">
        <f t="shared" si="50"/>
        <v>6.3024914062499988</v>
      </c>
      <c r="P155" s="1">
        <f t="shared" si="51"/>
        <v>0</v>
      </c>
      <c r="Q155" s="1">
        <f t="shared" si="52"/>
        <v>2.5000000000000001E-2</v>
      </c>
      <c r="R155" s="1">
        <f t="shared" si="53"/>
        <v>2.54092890625</v>
      </c>
      <c r="S155" s="1">
        <f t="shared" si="54"/>
        <v>5.0501111157265112E-3</v>
      </c>
      <c r="T155" s="1">
        <f t="shared" si="55"/>
        <v>1.994988888427349E-2</v>
      </c>
      <c r="U155" s="1">
        <f t="shared" si="56"/>
        <v>0.79799555537093958</v>
      </c>
      <c r="V155" s="1">
        <f t="shared" si="57"/>
        <v>0.79799555537093958</v>
      </c>
      <c r="W155" s="1">
        <f t="shared" si="58"/>
        <v>0.79799555537093958</v>
      </c>
      <c r="X155" s="1">
        <v>8.1796346928670535E-3</v>
      </c>
      <c r="Y155" s="1">
        <f t="shared" si="59"/>
        <v>158.0154450237556</v>
      </c>
      <c r="AB155" s="6">
        <v>35.15625</v>
      </c>
      <c r="AC155" s="6">
        <v>199.90234375</v>
      </c>
    </row>
    <row r="156" spans="2:29" ht="12.75" customHeight="1" x14ac:dyDescent="0.2">
      <c r="B156" s="3" t="s">
        <v>335</v>
      </c>
      <c r="C156" s="4" t="s">
        <v>774</v>
      </c>
      <c r="D156" s="4">
        <v>8.9142245342372917E-3</v>
      </c>
      <c r="E156" s="5">
        <v>0.5</v>
      </c>
      <c r="F156" s="1">
        <v>0.05</v>
      </c>
      <c r="G156" s="5">
        <v>0.5</v>
      </c>
      <c r="H156" s="1">
        <v>0.05</v>
      </c>
      <c r="I156" s="1">
        <v>3.291015625</v>
      </c>
      <c r="J156" s="6">
        <v>36.9140625</v>
      </c>
      <c r="K156" s="6">
        <v>50</v>
      </c>
      <c r="L156" s="7" t="s">
        <v>0</v>
      </c>
      <c r="M156" s="1">
        <f t="shared" si="48"/>
        <v>2.5000000000000001E-2</v>
      </c>
      <c r="N156" s="1">
        <f t="shared" si="49"/>
        <v>2.5000000000000001E-2</v>
      </c>
      <c r="O156" s="1">
        <f t="shared" si="50"/>
        <v>6.3024914062499988</v>
      </c>
      <c r="P156" s="1">
        <f t="shared" si="51"/>
        <v>0</v>
      </c>
      <c r="Q156" s="1">
        <f t="shared" si="52"/>
        <v>2.5000000000000001E-2</v>
      </c>
      <c r="R156" s="1">
        <f t="shared" si="53"/>
        <v>2.54092890625</v>
      </c>
      <c r="S156" s="1">
        <f t="shared" si="54"/>
        <v>4.9852070698679085E-3</v>
      </c>
      <c r="T156" s="1">
        <f t="shared" si="55"/>
        <v>2.0014792930132093E-2</v>
      </c>
      <c r="U156" s="1">
        <f t="shared" si="56"/>
        <v>0.80059171720528366</v>
      </c>
      <c r="V156" s="1">
        <f t="shared" si="57"/>
        <v>0.80059171720528366</v>
      </c>
      <c r="W156" s="1">
        <f t="shared" si="58"/>
        <v>0.80059171720528366</v>
      </c>
      <c r="X156" s="1">
        <v>8.1796346928670535E-3</v>
      </c>
      <c r="Y156" s="1">
        <f t="shared" si="59"/>
        <v>160.59347304634565</v>
      </c>
      <c r="AB156" s="6">
        <v>35.05859375</v>
      </c>
      <c r="AC156" s="6">
        <v>199.90234375</v>
      </c>
    </row>
    <row r="157" spans="2:29" ht="12.75" customHeight="1" x14ac:dyDescent="0.2">
      <c r="B157" s="3" t="s">
        <v>337</v>
      </c>
      <c r="C157" s="4" t="s">
        <v>775</v>
      </c>
      <c r="D157" s="4">
        <v>8.9738078677328303E-3</v>
      </c>
      <c r="E157" s="5">
        <v>0.5</v>
      </c>
      <c r="F157" s="1">
        <v>0.05</v>
      </c>
      <c r="G157" s="5">
        <v>0.5</v>
      </c>
      <c r="H157" s="1">
        <v>0.05</v>
      </c>
      <c r="I157" s="1">
        <v>3.291015625</v>
      </c>
      <c r="J157" s="6">
        <v>37.01171875</v>
      </c>
      <c r="K157" s="6">
        <v>50</v>
      </c>
      <c r="L157" s="7" t="s">
        <v>0</v>
      </c>
      <c r="M157" s="1">
        <f t="shared" si="48"/>
        <v>2.5000000000000001E-2</v>
      </c>
      <c r="N157" s="1">
        <f t="shared" si="49"/>
        <v>2.5000000000000001E-2</v>
      </c>
      <c r="O157" s="1">
        <f t="shared" si="50"/>
        <v>6.3112511718750008</v>
      </c>
      <c r="P157" s="1">
        <f t="shared" si="51"/>
        <v>0</v>
      </c>
      <c r="Q157" s="1">
        <f t="shared" si="52"/>
        <v>2.5000000000000001E-2</v>
      </c>
      <c r="R157" s="1">
        <f t="shared" si="53"/>
        <v>2.5457824218750007</v>
      </c>
      <c r="S157" s="1">
        <f t="shared" si="54"/>
        <v>4.9478116311880115E-3</v>
      </c>
      <c r="T157" s="1">
        <f t="shared" si="55"/>
        <v>2.005218836881199E-2</v>
      </c>
      <c r="U157" s="1">
        <f t="shared" si="56"/>
        <v>0.80208753475247951</v>
      </c>
      <c r="V157" s="1">
        <f t="shared" si="57"/>
        <v>0.80208753475247951</v>
      </c>
      <c r="W157" s="1">
        <f t="shared" si="58"/>
        <v>0.80208753475247951</v>
      </c>
      <c r="X157" s="1">
        <v>8.1796346928670535E-3</v>
      </c>
      <c r="Y157" s="1">
        <f t="shared" si="59"/>
        <v>162.10955358457969</v>
      </c>
      <c r="AB157" s="6">
        <v>35.15625</v>
      </c>
      <c r="AC157" s="6">
        <v>199.90234375</v>
      </c>
    </row>
    <row r="158" spans="2:29" ht="12.75" customHeight="1" x14ac:dyDescent="0.2">
      <c r="B158" s="3" t="s">
        <v>339</v>
      </c>
      <c r="C158" s="4" t="s">
        <v>776</v>
      </c>
      <c r="D158" s="4">
        <v>9.033391201228369E-3</v>
      </c>
      <c r="E158" s="5">
        <v>0.5</v>
      </c>
      <c r="F158" s="1">
        <v>0.05</v>
      </c>
      <c r="G158" s="5">
        <v>0.5</v>
      </c>
      <c r="H158" s="1">
        <v>0.05</v>
      </c>
      <c r="I158" s="1">
        <v>3.28125</v>
      </c>
      <c r="J158" s="6">
        <v>36.9140625</v>
      </c>
      <c r="K158" s="6">
        <v>50</v>
      </c>
      <c r="L158" s="7" t="s">
        <v>0</v>
      </c>
      <c r="M158" s="1">
        <f t="shared" si="48"/>
        <v>2.5000000000000001E-2</v>
      </c>
      <c r="N158" s="1">
        <f t="shared" si="49"/>
        <v>2.5000000000000001E-2</v>
      </c>
      <c r="O158" s="1">
        <f t="shared" si="50"/>
        <v>6.3024914062499988</v>
      </c>
      <c r="P158" s="1">
        <f t="shared" si="51"/>
        <v>0</v>
      </c>
      <c r="Q158" s="1">
        <f t="shared" si="52"/>
        <v>2.5000000000000001E-2</v>
      </c>
      <c r="R158" s="1">
        <f t="shared" si="53"/>
        <v>2.54092890625</v>
      </c>
      <c r="S158" s="1">
        <f t="shared" si="54"/>
        <v>4.9203030240093058E-3</v>
      </c>
      <c r="T158" s="1">
        <f t="shared" si="55"/>
        <v>2.0079696975990696E-2</v>
      </c>
      <c r="U158" s="1">
        <f t="shared" si="56"/>
        <v>0.80318787903962774</v>
      </c>
      <c r="V158" s="1">
        <f t="shared" si="57"/>
        <v>0.80318787903962774</v>
      </c>
      <c r="W158" s="1">
        <f t="shared" si="58"/>
        <v>0.80318787903962774</v>
      </c>
      <c r="X158" s="1">
        <v>8.1796346928670535E-3</v>
      </c>
      <c r="Y158" s="1">
        <f t="shared" si="59"/>
        <v>163.23951494864448</v>
      </c>
      <c r="AB158" s="6">
        <v>35.05859375</v>
      </c>
      <c r="AC158" s="6">
        <v>199.90234375</v>
      </c>
    </row>
    <row r="159" spans="2:29" ht="12.75" customHeight="1" x14ac:dyDescent="0.2">
      <c r="B159" s="3" t="s">
        <v>341</v>
      </c>
      <c r="C159" s="4" t="s">
        <v>777</v>
      </c>
      <c r="D159" s="4">
        <v>9.0870138883474283E-3</v>
      </c>
      <c r="E159" s="5">
        <v>0.5</v>
      </c>
      <c r="F159" s="1">
        <v>0.05</v>
      </c>
      <c r="G159" s="5">
        <v>0.5</v>
      </c>
      <c r="H159" s="1">
        <v>0.05</v>
      </c>
      <c r="I159" s="1">
        <v>3.28125</v>
      </c>
      <c r="J159" s="6">
        <v>36.9140625</v>
      </c>
      <c r="K159" s="6">
        <v>50</v>
      </c>
      <c r="L159" s="7" t="s">
        <v>0</v>
      </c>
      <c r="M159" s="1">
        <f t="shared" si="48"/>
        <v>2.5000000000000001E-2</v>
      </c>
      <c r="N159" s="1">
        <f t="shared" si="49"/>
        <v>2.5000000000000001E-2</v>
      </c>
      <c r="O159" s="1">
        <f t="shared" si="50"/>
        <v>6.3024914062499988</v>
      </c>
      <c r="P159" s="1">
        <f t="shared" si="51"/>
        <v>0</v>
      </c>
      <c r="Q159" s="1">
        <f t="shared" si="52"/>
        <v>2.5000000000000001E-2</v>
      </c>
      <c r="R159" s="1">
        <f t="shared" si="53"/>
        <v>2.54092890625</v>
      </c>
      <c r="S159" s="1">
        <f t="shared" si="54"/>
        <v>4.9203030240093058E-3</v>
      </c>
      <c r="T159" s="1">
        <f t="shared" si="55"/>
        <v>2.0079696975990696E-2</v>
      </c>
      <c r="U159" s="1">
        <f t="shared" si="56"/>
        <v>0.80318787903962774</v>
      </c>
      <c r="V159" s="1">
        <f t="shared" si="57"/>
        <v>0.80318787903962774</v>
      </c>
      <c r="W159" s="1">
        <f t="shared" si="58"/>
        <v>0.80318787903962774</v>
      </c>
      <c r="X159" s="1">
        <v>8.1796346928670535E-3</v>
      </c>
      <c r="Y159" s="1">
        <f t="shared" si="59"/>
        <v>163.23951494864448</v>
      </c>
      <c r="AB159" s="6">
        <v>35.05859375</v>
      </c>
      <c r="AC159" s="6">
        <v>199.90234375</v>
      </c>
    </row>
    <row r="160" spans="2:29" ht="12.75" customHeight="1" x14ac:dyDescent="0.2">
      <c r="B160" s="3" t="s">
        <v>343</v>
      </c>
      <c r="C160" s="4" t="s">
        <v>778</v>
      </c>
      <c r="D160" s="4">
        <v>9.1460532348719425E-3</v>
      </c>
      <c r="E160" s="5">
        <v>0.5</v>
      </c>
      <c r="F160" s="1">
        <v>0.05</v>
      </c>
      <c r="G160" s="5">
        <v>0.5</v>
      </c>
      <c r="H160" s="1">
        <v>0.05</v>
      </c>
      <c r="I160" s="1">
        <v>3.28125</v>
      </c>
      <c r="J160" s="6">
        <v>36.9140625</v>
      </c>
      <c r="K160" s="6">
        <v>50</v>
      </c>
      <c r="L160" s="7" t="s">
        <v>0</v>
      </c>
      <c r="M160" s="1">
        <f t="shared" si="48"/>
        <v>2.5000000000000001E-2</v>
      </c>
      <c r="N160" s="1">
        <f t="shared" si="49"/>
        <v>2.5000000000000001E-2</v>
      </c>
      <c r="O160" s="1">
        <f t="shared" si="50"/>
        <v>6.3024914062499988</v>
      </c>
      <c r="P160" s="1">
        <f t="shared" si="51"/>
        <v>0</v>
      </c>
      <c r="Q160" s="1">
        <f t="shared" si="52"/>
        <v>2.5000000000000001E-2</v>
      </c>
      <c r="R160" s="1">
        <f t="shared" si="53"/>
        <v>2.54092890625</v>
      </c>
      <c r="S160" s="1">
        <f t="shared" si="54"/>
        <v>4.9203030240093058E-3</v>
      </c>
      <c r="T160" s="1">
        <f t="shared" si="55"/>
        <v>2.0079696975990696E-2</v>
      </c>
      <c r="U160" s="1">
        <f t="shared" si="56"/>
        <v>0.80318787903962774</v>
      </c>
      <c r="V160" s="1">
        <f t="shared" si="57"/>
        <v>0.80318787903962774</v>
      </c>
      <c r="W160" s="1">
        <f t="shared" si="58"/>
        <v>0.80318787903962774</v>
      </c>
      <c r="X160" s="1">
        <v>8.1796346928670535E-3</v>
      </c>
      <c r="Y160" s="1">
        <f t="shared" si="59"/>
        <v>163.23951494864448</v>
      </c>
      <c r="AB160" s="6">
        <v>35.05859375</v>
      </c>
      <c r="AC160" s="6">
        <v>199.90234375</v>
      </c>
    </row>
    <row r="161" spans="2:29" ht="12.75" customHeight="1" x14ac:dyDescent="0.2">
      <c r="B161" s="3" t="s">
        <v>345</v>
      </c>
      <c r="C161" s="4" t="s">
        <v>779</v>
      </c>
      <c r="D161" s="4">
        <v>9.2047337966505438E-3</v>
      </c>
      <c r="E161" s="5">
        <v>0.5</v>
      </c>
      <c r="F161" s="1">
        <v>0.05</v>
      </c>
      <c r="G161" s="5">
        <v>0.5</v>
      </c>
      <c r="H161" s="1">
        <v>0.05</v>
      </c>
      <c r="I161" s="1">
        <v>3.271484375</v>
      </c>
      <c r="J161" s="6">
        <v>36.9140625</v>
      </c>
      <c r="K161" s="6">
        <v>50</v>
      </c>
      <c r="L161" s="7" t="s">
        <v>0</v>
      </c>
      <c r="M161" s="1">
        <f t="shared" si="48"/>
        <v>2.5000000000000001E-2</v>
      </c>
      <c r="N161" s="1">
        <f t="shared" si="49"/>
        <v>2.5000000000000001E-2</v>
      </c>
      <c r="O161" s="1">
        <f t="shared" si="50"/>
        <v>6.3024914062499988</v>
      </c>
      <c r="P161" s="1">
        <f t="shared" si="51"/>
        <v>0</v>
      </c>
      <c r="Q161" s="1">
        <f t="shared" si="52"/>
        <v>2.5000000000000001E-2</v>
      </c>
      <c r="R161" s="1">
        <f t="shared" si="53"/>
        <v>2.54092890625</v>
      </c>
      <c r="S161" s="1">
        <f t="shared" si="54"/>
        <v>4.8553989781507031E-3</v>
      </c>
      <c r="T161" s="1">
        <f t="shared" si="55"/>
        <v>2.0144601021849298E-2</v>
      </c>
      <c r="U161" s="1">
        <f t="shared" si="56"/>
        <v>0.80578404087397193</v>
      </c>
      <c r="V161" s="1">
        <f t="shared" si="57"/>
        <v>0.80578404087397193</v>
      </c>
      <c r="W161" s="1">
        <f t="shared" si="58"/>
        <v>0.80578404087397193</v>
      </c>
      <c r="X161" s="1">
        <v>8.1796346928670535E-3</v>
      </c>
      <c r="Y161" s="1">
        <f t="shared" si="59"/>
        <v>165.95629823625211</v>
      </c>
      <c r="AB161" s="6">
        <v>35.05859375</v>
      </c>
      <c r="AC161" s="6">
        <v>199.90234375</v>
      </c>
    </row>
    <row r="162" spans="2:29" ht="12.75" customHeight="1" x14ac:dyDescent="0.2">
      <c r="B162" s="3" t="s">
        <v>347</v>
      </c>
      <c r="C162" s="4" t="s">
        <v>780</v>
      </c>
      <c r="D162" s="4">
        <v>9.2634143511531875E-3</v>
      </c>
      <c r="E162" s="5">
        <v>0.5</v>
      </c>
      <c r="F162" s="1">
        <v>0.05</v>
      </c>
      <c r="G162" s="5">
        <v>0.5</v>
      </c>
      <c r="H162" s="1">
        <v>0.05</v>
      </c>
      <c r="I162" s="1">
        <v>3.271484375</v>
      </c>
      <c r="J162" s="6">
        <v>36.9140625</v>
      </c>
      <c r="K162" s="6">
        <v>50</v>
      </c>
      <c r="L162" s="7" t="s">
        <v>0</v>
      </c>
      <c r="M162" s="1">
        <f t="shared" ref="M162:M197" si="60">IF(ISNUMBER(E162),IF(E162+G162=0,0,(E162/(E162+G162))*F162),"")</f>
        <v>2.5000000000000001E-2</v>
      </c>
      <c r="N162" s="1">
        <f t="shared" ref="N162:N197" si="61">IF(ISNUMBER(G162),IF(E162+G162=0,0,(G162/(E162+G162))*H162),"")</f>
        <v>2.5000000000000001E-2</v>
      </c>
      <c r="O162" s="1">
        <f t="shared" ref="O162:O197" si="62">IF(ISNUMBER(J162),0.195*(1+0.0184*(J162-21))*M162*1000,"")</f>
        <v>6.3024914062499988</v>
      </c>
      <c r="P162" s="1">
        <f t="shared" ref="P162:P197" si="63">IF(ISNUMBER(M162),IF(M162&gt;=N162,M162-N162,0),"")</f>
        <v>0</v>
      </c>
      <c r="Q162" s="1">
        <f t="shared" ref="Q162:Q197" si="64">IF(ISNUMBER(M162),IF(M162&gt;=N162,N162,M162),"")</f>
        <v>2.5000000000000001E-2</v>
      </c>
      <c r="R162" s="1">
        <f t="shared" ref="R162:R193" si="65">IF(ISNUMBER(M162),((0.195*(1+(0.0184*(J162-21)))*P162)+(0.07*(1+(0.0284*(J162-21)))*Q162))*1000,"")</f>
        <v>2.54092890625</v>
      </c>
      <c r="S162" s="1">
        <f t="shared" ref="S162:S193" si="66">IF(ISNUMBER(M162),IF(O162-R162=0,0,((P162-M162)*(O162-I162)/(O162-R162))+M162),"")</f>
        <v>4.8553989781507031E-3</v>
      </c>
      <c r="T162" s="1">
        <f t="shared" ref="T162:T197" si="67">IF(ISNUMBER(R162),IF(O162-R162=0,0,Q162*(O162-I162)/(O162-R162)),"")</f>
        <v>2.0144601021849298E-2</v>
      </c>
      <c r="U162" s="1">
        <f t="shared" ref="U162:U197" si="68">IF(ISNUMBER(M162),IF(M162=0,0,((M162-S162)/M162)),"")</f>
        <v>0.80578404087397193</v>
      </c>
      <c r="V162" s="1">
        <f t="shared" ref="V162:V193" si="69">IF(ISNUMBER(U162),IF(U162&lt;1,U162,1),"")</f>
        <v>0.80578404087397193</v>
      </c>
      <c r="W162" s="1">
        <f t="shared" ref="W162:W197" si="70">IF(ISNUMBER(Q162),IF(Q162=0,0,T162/Q162),"")</f>
        <v>0.80578404087397193</v>
      </c>
      <c r="X162" s="1">
        <v>8.1796346928670535E-3</v>
      </c>
      <c r="Y162" s="1">
        <f t="shared" ref="Y162:Y197" si="71">IF(ISNUMBER(M162),IF(M162*S162=0,0,(M162-S162)/(M162*S162)),"")</f>
        <v>165.95629823625211</v>
      </c>
      <c r="AB162" s="6">
        <v>35.05859375</v>
      </c>
      <c r="AC162" s="6">
        <v>199.90234375</v>
      </c>
    </row>
    <row r="163" spans="2:29" ht="12.75" customHeight="1" x14ac:dyDescent="0.2">
      <c r="B163" s="3" t="s">
        <v>349</v>
      </c>
      <c r="C163" s="4" t="s">
        <v>781</v>
      </c>
      <c r="D163" s="4">
        <v>9.3220949056558311E-3</v>
      </c>
      <c r="E163" s="5">
        <v>0.5</v>
      </c>
      <c r="F163" s="1">
        <v>0.05</v>
      </c>
      <c r="G163" s="5">
        <v>0.5</v>
      </c>
      <c r="H163" s="1">
        <v>0.05</v>
      </c>
      <c r="I163" s="1">
        <v>3.26171875</v>
      </c>
      <c r="J163" s="6">
        <v>37.01171875</v>
      </c>
      <c r="K163" s="6">
        <v>50</v>
      </c>
      <c r="L163" s="7" t="s">
        <v>0</v>
      </c>
      <c r="M163" s="1">
        <f t="shared" si="60"/>
        <v>2.5000000000000001E-2</v>
      </c>
      <c r="N163" s="1">
        <f t="shared" si="61"/>
        <v>2.5000000000000001E-2</v>
      </c>
      <c r="O163" s="1">
        <f t="shared" si="62"/>
        <v>6.3112511718750008</v>
      </c>
      <c r="P163" s="1">
        <f t="shared" si="63"/>
        <v>0</v>
      </c>
      <c r="Q163" s="1">
        <f t="shared" si="64"/>
        <v>2.5000000000000001E-2</v>
      </c>
      <c r="R163" s="1">
        <f t="shared" si="65"/>
        <v>2.5457824218750007</v>
      </c>
      <c r="S163" s="1">
        <f t="shared" si="66"/>
        <v>4.7533014855388155E-3</v>
      </c>
      <c r="T163" s="1">
        <f t="shared" si="67"/>
        <v>2.0246698514461186E-2</v>
      </c>
      <c r="U163" s="1">
        <f t="shared" si="68"/>
        <v>0.80986794057844735</v>
      </c>
      <c r="V163" s="1">
        <f t="shared" si="69"/>
        <v>0.80986794057844735</v>
      </c>
      <c r="W163" s="1">
        <f t="shared" si="70"/>
        <v>0.80986794057844735</v>
      </c>
      <c r="X163" s="1">
        <v>8.1796346928670535E-3</v>
      </c>
      <c r="Y163" s="1">
        <f t="shared" si="71"/>
        <v>170.38009119395124</v>
      </c>
      <c r="AB163" s="6">
        <v>35.05859375</v>
      </c>
      <c r="AC163" s="6">
        <v>199.90234375</v>
      </c>
    </row>
    <row r="164" spans="2:29" ht="12.75" customHeight="1" x14ac:dyDescent="0.2">
      <c r="B164" s="3" t="s">
        <v>351</v>
      </c>
      <c r="C164" s="4" t="s">
        <v>782</v>
      </c>
      <c r="D164" s="4">
        <v>9.3749999941792339E-3</v>
      </c>
      <c r="E164" s="5">
        <v>0.5</v>
      </c>
      <c r="F164" s="1">
        <v>0.05</v>
      </c>
      <c r="G164" s="5">
        <v>0.5</v>
      </c>
      <c r="H164" s="1">
        <v>0.05</v>
      </c>
      <c r="I164" s="1">
        <v>3.26171875</v>
      </c>
      <c r="J164" s="6">
        <v>36.9140625</v>
      </c>
      <c r="K164" s="6">
        <v>50</v>
      </c>
      <c r="L164" s="7" t="s">
        <v>0</v>
      </c>
      <c r="M164" s="1">
        <f t="shared" si="60"/>
        <v>2.5000000000000001E-2</v>
      </c>
      <c r="N164" s="1">
        <f t="shared" si="61"/>
        <v>2.5000000000000001E-2</v>
      </c>
      <c r="O164" s="1">
        <f t="shared" si="62"/>
        <v>6.3024914062499988</v>
      </c>
      <c r="P164" s="1">
        <f t="shared" si="63"/>
        <v>0</v>
      </c>
      <c r="Q164" s="1">
        <f t="shared" si="64"/>
        <v>2.5000000000000001E-2</v>
      </c>
      <c r="R164" s="1">
        <f t="shared" si="65"/>
        <v>2.54092890625</v>
      </c>
      <c r="S164" s="1">
        <f t="shared" si="66"/>
        <v>4.7904949322921005E-3</v>
      </c>
      <c r="T164" s="1">
        <f t="shared" si="67"/>
        <v>2.0209505067707901E-2</v>
      </c>
      <c r="U164" s="1">
        <f t="shared" si="68"/>
        <v>0.80838020270831601</v>
      </c>
      <c r="V164" s="1">
        <f t="shared" si="69"/>
        <v>0.80838020270831601</v>
      </c>
      <c r="W164" s="1">
        <f t="shared" si="70"/>
        <v>0.80838020270831601</v>
      </c>
      <c r="X164" s="1">
        <v>8.1796346928670535E-3</v>
      </c>
      <c r="Y164" s="1">
        <f t="shared" si="71"/>
        <v>168.7466982292645</v>
      </c>
      <c r="AB164" s="6">
        <v>35.05859375</v>
      </c>
      <c r="AC164" s="6">
        <v>199.90234375</v>
      </c>
    </row>
    <row r="165" spans="2:29" ht="12.75" customHeight="1" x14ac:dyDescent="0.2">
      <c r="B165" s="3" t="s">
        <v>353</v>
      </c>
      <c r="C165" s="4" t="s">
        <v>783</v>
      </c>
      <c r="D165" s="4">
        <v>9.4336805559578352E-3</v>
      </c>
      <c r="E165" s="5">
        <v>0.5</v>
      </c>
      <c r="F165" s="1">
        <v>0.05</v>
      </c>
      <c r="G165" s="5">
        <v>0.5</v>
      </c>
      <c r="H165" s="1">
        <v>0.05</v>
      </c>
      <c r="I165" s="1">
        <v>3.26171875</v>
      </c>
      <c r="J165" s="6">
        <v>36.9140625</v>
      </c>
      <c r="K165" s="6">
        <v>50</v>
      </c>
      <c r="L165" s="7" t="s">
        <v>0</v>
      </c>
      <c r="M165" s="1">
        <f t="shared" si="60"/>
        <v>2.5000000000000001E-2</v>
      </c>
      <c r="N165" s="1">
        <f t="shared" si="61"/>
        <v>2.5000000000000001E-2</v>
      </c>
      <c r="O165" s="1">
        <f t="shared" si="62"/>
        <v>6.3024914062499988</v>
      </c>
      <c r="P165" s="1">
        <f t="shared" si="63"/>
        <v>0</v>
      </c>
      <c r="Q165" s="1">
        <f t="shared" si="64"/>
        <v>2.5000000000000001E-2</v>
      </c>
      <c r="R165" s="1">
        <f t="shared" si="65"/>
        <v>2.54092890625</v>
      </c>
      <c r="S165" s="1">
        <f t="shared" si="66"/>
        <v>4.7904949322921005E-3</v>
      </c>
      <c r="T165" s="1">
        <f t="shared" si="67"/>
        <v>2.0209505067707901E-2</v>
      </c>
      <c r="U165" s="1">
        <f t="shared" si="68"/>
        <v>0.80838020270831601</v>
      </c>
      <c r="V165" s="1">
        <f t="shared" si="69"/>
        <v>0.80838020270831601</v>
      </c>
      <c r="W165" s="1">
        <f t="shared" si="70"/>
        <v>0.80838020270831601</v>
      </c>
      <c r="X165" s="1">
        <v>8.1796346928670535E-3</v>
      </c>
      <c r="Y165" s="1">
        <f t="shared" si="71"/>
        <v>168.7466982292645</v>
      </c>
      <c r="AB165" s="6">
        <v>35.05859375</v>
      </c>
      <c r="AC165" s="6">
        <v>199.90234375</v>
      </c>
    </row>
    <row r="166" spans="2:29" ht="12.75" customHeight="1" x14ac:dyDescent="0.2">
      <c r="B166" s="3" t="s">
        <v>355</v>
      </c>
      <c r="C166" s="4" t="s">
        <v>784</v>
      </c>
      <c r="D166" s="4">
        <v>9.4927199024823494E-3</v>
      </c>
      <c r="E166" s="5">
        <v>0.5</v>
      </c>
      <c r="F166" s="1">
        <v>0.05</v>
      </c>
      <c r="G166" s="5">
        <v>0.5</v>
      </c>
      <c r="H166" s="1">
        <v>0.05</v>
      </c>
      <c r="I166" s="1">
        <v>3.251953125</v>
      </c>
      <c r="J166" s="6">
        <v>37.01171875</v>
      </c>
      <c r="K166" s="6">
        <v>50</v>
      </c>
      <c r="L166" s="7" t="s">
        <v>0</v>
      </c>
      <c r="M166" s="1">
        <f t="shared" si="60"/>
        <v>2.5000000000000001E-2</v>
      </c>
      <c r="N166" s="1">
        <f t="shared" si="61"/>
        <v>2.5000000000000001E-2</v>
      </c>
      <c r="O166" s="1">
        <f t="shared" si="62"/>
        <v>6.3112511718750008</v>
      </c>
      <c r="P166" s="1">
        <f t="shared" si="63"/>
        <v>0</v>
      </c>
      <c r="Q166" s="1">
        <f t="shared" si="64"/>
        <v>2.5000000000000001E-2</v>
      </c>
      <c r="R166" s="1">
        <f t="shared" si="65"/>
        <v>2.5457824218750007</v>
      </c>
      <c r="S166" s="1">
        <f t="shared" si="66"/>
        <v>4.6884647703224168E-3</v>
      </c>
      <c r="T166" s="1">
        <f t="shared" si="67"/>
        <v>2.0311535229677585E-2</v>
      </c>
      <c r="U166" s="1">
        <f t="shared" si="68"/>
        <v>0.8124614091871033</v>
      </c>
      <c r="V166" s="1">
        <f t="shared" si="69"/>
        <v>0.8124614091871033</v>
      </c>
      <c r="W166" s="1">
        <f t="shared" si="70"/>
        <v>0.8124614091871033</v>
      </c>
      <c r="X166" s="1">
        <v>8.1796346928670535E-3</v>
      </c>
      <c r="Y166" s="1">
        <f t="shared" si="71"/>
        <v>173.28943459912827</v>
      </c>
      <c r="AB166" s="6">
        <v>35.05859375</v>
      </c>
      <c r="AC166" s="6">
        <v>199.90234375</v>
      </c>
    </row>
    <row r="167" spans="2:29" ht="12.75" customHeight="1" x14ac:dyDescent="0.2">
      <c r="B167" s="3" t="s">
        <v>357</v>
      </c>
      <c r="C167" s="4" t="s">
        <v>785</v>
      </c>
      <c r="D167" s="4">
        <v>9.5523032359778881E-3</v>
      </c>
      <c r="E167" s="5">
        <v>0.5</v>
      </c>
      <c r="F167" s="1">
        <v>0.05</v>
      </c>
      <c r="G167" s="5">
        <v>0.5</v>
      </c>
      <c r="H167" s="1">
        <v>0.05</v>
      </c>
      <c r="I167" s="1">
        <v>3.251953125</v>
      </c>
      <c r="J167" s="6">
        <v>37.01171875</v>
      </c>
      <c r="K167" s="6">
        <v>50</v>
      </c>
      <c r="L167" s="7" t="s">
        <v>0</v>
      </c>
      <c r="M167" s="1">
        <f t="shared" si="60"/>
        <v>2.5000000000000001E-2</v>
      </c>
      <c r="N167" s="1">
        <f t="shared" si="61"/>
        <v>2.5000000000000001E-2</v>
      </c>
      <c r="O167" s="1">
        <f t="shared" si="62"/>
        <v>6.3112511718750008</v>
      </c>
      <c r="P167" s="1">
        <f t="shared" si="63"/>
        <v>0</v>
      </c>
      <c r="Q167" s="1">
        <f t="shared" si="64"/>
        <v>2.5000000000000001E-2</v>
      </c>
      <c r="R167" s="1">
        <f t="shared" si="65"/>
        <v>2.5457824218750007</v>
      </c>
      <c r="S167" s="1">
        <f t="shared" si="66"/>
        <v>4.6884647703224168E-3</v>
      </c>
      <c r="T167" s="1">
        <f t="shared" si="67"/>
        <v>2.0311535229677585E-2</v>
      </c>
      <c r="U167" s="1">
        <f t="shared" si="68"/>
        <v>0.8124614091871033</v>
      </c>
      <c r="V167" s="1">
        <f t="shared" si="69"/>
        <v>0.8124614091871033</v>
      </c>
      <c r="W167" s="1">
        <f t="shared" si="70"/>
        <v>0.8124614091871033</v>
      </c>
      <c r="X167" s="1">
        <v>8.1796346928670535E-3</v>
      </c>
      <c r="Y167" s="1">
        <f t="shared" si="71"/>
        <v>173.28943459912827</v>
      </c>
      <c r="AB167" s="6">
        <v>35.05859375</v>
      </c>
      <c r="AC167" s="6">
        <v>199.90234375</v>
      </c>
    </row>
    <row r="168" spans="2:29" ht="12.75" customHeight="1" x14ac:dyDescent="0.2">
      <c r="B168" s="3" t="s">
        <v>359</v>
      </c>
      <c r="C168" s="4" t="s">
        <v>786</v>
      </c>
      <c r="D168" s="4">
        <v>9.6117129578487948E-3</v>
      </c>
      <c r="E168" s="5">
        <v>0.5</v>
      </c>
      <c r="F168" s="1">
        <v>0.05</v>
      </c>
      <c r="G168" s="5">
        <v>0.5</v>
      </c>
      <c r="H168" s="1">
        <v>0.05</v>
      </c>
      <c r="I168" s="1">
        <v>3.2421875</v>
      </c>
      <c r="J168" s="6">
        <v>37.01171875</v>
      </c>
      <c r="K168" s="6">
        <v>50</v>
      </c>
      <c r="L168" s="7" t="s">
        <v>0</v>
      </c>
      <c r="M168" s="1">
        <f t="shared" si="60"/>
        <v>2.5000000000000001E-2</v>
      </c>
      <c r="N168" s="1">
        <f t="shared" si="61"/>
        <v>2.5000000000000001E-2</v>
      </c>
      <c r="O168" s="1">
        <f t="shared" si="62"/>
        <v>6.3112511718750008</v>
      </c>
      <c r="P168" s="1">
        <f t="shared" si="63"/>
        <v>0</v>
      </c>
      <c r="Q168" s="1">
        <f t="shared" si="64"/>
        <v>2.5000000000000001E-2</v>
      </c>
      <c r="R168" s="1">
        <f t="shared" si="65"/>
        <v>2.5457824218750007</v>
      </c>
      <c r="S168" s="1">
        <f t="shared" si="66"/>
        <v>4.6236280551060181E-3</v>
      </c>
      <c r="T168" s="1">
        <f t="shared" si="67"/>
        <v>2.0376371944893983E-2</v>
      </c>
      <c r="U168" s="1">
        <f t="shared" si="68"/>
        <v>0.81505487779575925</v>
      </c>
      <c r="V168" s="1">
        <f t="shared" si="69"/>
        <v>0.81505487779575925</v>
      </c>
      <c r="W168" s="1">
        <f t="shared" si="70"/>
        <v>0.81505487779575925</v>
      </c>
      <c r="X168" s="1">
        <v>8.1796346928670535E-3</v>
      </c>
      <c r="Y168" s="1">
        <f t="shared" si="71"/>
        <v>176.2803729196315</v>
      </c>
      <c r="AB168" s="6">
        <v>35.05859375</v>
      </c>
      <c r="AC168" s="6">
        <v>199.90234375</v>
      </c>
    </row>
    <row r="169" spans="2:29" ht="12.75" customHeight="1" x14ac:dyDescent="0.2">
      <c r="B169" s="3" t="s">
        <v>361</v>
      </c>
      <c r="C169" s="4" t="s">
        <v>787</v>
      </c>
      <c r="D169" s="4">
        <v>9.665335644967854E-3</v>
      </c>
      <c r="E169" s="5">
        <v>0.5</v>
      </c>
      <c r="F169" s="1">
        <v>0.05</v>
      </c>
      <c r="G169" s="5">
        <v>0.5</v>
      </c>
      <c r="H169" s="1">
        <v>0.05</v>
      </c>
      <c r="I169" s="1">
        <v>3.2421875</v>
      </c>
      <c r="J169" s="6">
        <v>37.01171875</v>
      </c>
      <c r="K169" s="6">
        <v>50</v>
      </c>
      <c r="L169" s="7" t="s">
        <v>0</v>
      </c>
      <c r="M169" s="1">
        <f t="shared" si="60"/>
        <v>2.5000000000000001E-2</v>
      </c>
      <c r="N169" s="1">
        <f t="shared" si="61"/>
        <v>2.5000000000000001E-2</v>
      </c>
      <c r="O169" s="1">
        <f t="shared" si="62"/>
        <v>6.3112511718750008</v>
      </c>
      <c r="P169" s="1">
        <f t="shared" si="63"/>
        <v>0</v>
      </c>
      <c r="Q169" s="1">
        <f t="shared" si="64"/>
        <v>2.5000000000000001E-2</v>
      </c>
      <c r="R169" s="1">
        <f t="shared" si="65"/>
        <v>2.5457824218750007</v>
      </c>
      <c r="S169" s="1">
        <f t="shared" si="66"/>
        <v>4.6236280551060181E-3</v>
      </c>
      <c r="T169" s="1">
        <f t="shared" si="67"/>
        <v>2.0376371944893983E-2</v>
      </c>
      <c r="U169" s="1">
        <f t="shared" si="68"/>
        <v>0.81505487779575925</v>
      </c>
      <c r="V169" s="1">
        <f t="shared" si="69"/>
        <v>0.81505487779575925</v>
      </c>
      <c r="W169" s="1">
        <f t="shared" si="70"/>
        <v>0.81505487779575925</v>
      </c>
      <c r="X169" s="1">
        <v>8.1796346928670535E-3</v>
      </c>
      <c r="Y169" s="1">
        <f t="shared" si="71"/>
        <v>176.2803729196315</v>
      </c>
      <c r="AB169" s="6">
        <v>35.05859375</v>
      </c>
      <c r="AC169" s="6">
        <v>199.90234375</v>
      </c>
    </row>
    <row r="170" spans="2:29" ht="12.75" customHeight="1" x14ac:dyDescent="0.2">
      <c r="B170" s="3" t="s">
        <v>363</v>
      </c>
      <c r="C170" s="4" t="s">
        <v>788</v>
      </c>
      <c r="D170" s="4">
        <v>9.7249189784633927E-3</v>
      </c>
      <c r="E170" s="5">
        <v>0.5</v>
      </c>
      <c r="F170" s="1">
        <v>0.05</v>
      </c>
      <c r="G170" s="5">
        <v>0.5</v>
      </c>
      <c r="H170" s="1">
        <v>0.05</v>
      </c>
      <c r="I170" s="1">
        <v>3.232421875</v>
      </c>
      <c r="J170" s="6">
        <v>37.01171875</v>
      </c>
      <c r="K170" s="6">
        <v>50</v>
      </c>
      <c r="L170" s="7" t="s">
        <v>0</v>
      </c>
      <c r="M170" s="1">
        <f t="shared" si="60"/>
        <v>2.5000000000000001E-2</v>
      </c>
      <c r="N170" s="1">
        <f t="shared" si="61"/>
        <v>2.5000000000000001E-2</v>
      </c>
      <c r="O170" s="1">
        <f t="shared" si="62"/>
        <v>6.3112511718750008</v>
      </c>
      <c r="P170" s="1">
        <f t="shared" si="63"/>
        <v>0</v>
      </c>
      <c r="Q170" s="1">
        <f t="shared" si="64"/>
        <v>2.5000000000000001E-2</v>
      </c>
      <c r="R170" s="1">
        <f t="shared" si="65"/>
        <v>2.5457824218750007</v>
      </c>
      <c r="S170" s="1">
        <f t="shared" si="66"/>
        <v>4.5587913398896195E-3</v>
      </c>
      <c r="T170" s="1">
        <f t="shared" si="67"/>
        <v>2.0441208660110382E-2</v>
      </c>
      <c r="U170" s="1">
        <f t="shared" si="68"/>
        <v>0.81764834640441519</v>
      </c>
      <c r="V170" s="1">
        <f t="shared" si="69"/>
        <v>0.81764834640441519</v>
      </c>
      <c r="W170" s="1">
        <f t="shared" si="70"/>
        <v>0.81764834640441519</v>
      </c>
      <c r="X170" s="1">
        <v>8.1796346928670535E-3</v>
      </c>
      <c r="Y170" s="1">
        <f t="shared" si="71"/>
        <v>179.35638756921318</v>
      </c>
      <c r="AB170" s="6">
        <v>34.9609375</v>
      </c>
      <c r="AC170" s="6">
        <v>199.90234375</v>
      </c>
    </row>
    <row r="171" spans="2:29" ht="12.75" customHeight="1" x14ac:dyDescent="0.2">
      <c r="B171" s="3" t="s">
        <v>365</v>
      </c>
      <c r="C171" s="4" t="s">
        <v>789</v>
      </c>
      <c r="D171" s="4">
        <v>9.7845023119589314E-3</v>
      </c>
      <c r="E171" s="5">
        <v>0.5</v>
      </c>
      <c r="F171" s="1">
        <v>0.05</v>
      </c>
      <c r="G171" s="5">
        <v>0.5</v>
      </c>
      <c r="H171" s="1">
        <v>0.05</v>
      </c>
      <c r="I171" s="1">
        <v>3.232421875</v>
      </c>
      <c r="J171" s="6">
        <v>37.01171875</v>
      </c>
      <c r="K171" s="6">
        <v>50</v>
      </c>
      <c r="L171" s="7" t="s">
        <v>0</v>
      </c>
      <c r="M171" s="1">
        <f t="shared" si="60"/>
        <v>2.5000000000000001E-2</v>
      </c>
      <c r="N171" s="1">
        <f t="shared" si="61"/>
        <v>2.5000000000000001E-2</v>
      </c>
      <c r="O171" s="1">
        <f t="shared" si="62"/>
        <v>6.3112511718750008</v>
      </c>
      <c r="P171" s="1">
        <f t="shared" si="63"/>
        <v>0</v>
      </c>
      <c r="Q171" s="1">
        <f t="shared" si="64"/>
        <v>2.5000000000000001E-2</v>
      </c>
      <c r="R171" s="1">
        <f t="shared" si="65"/>
        <v>2.5457824218750007</v>
      </c>
      <c r="S171" s="1">
        <f t="shared" si="66"/>
        <v>4.5587913398896195E-3</v>
      </c>
      <c r="T171" s="1">
        <f t="shared" si="67"/>
        <v>2.0441208660110382E-2</v>
      </c>
      <c r="U171" s="1">
        <f t="shared" si="68"/>
        <v>0.81764834640441519</v>
      </c>
      <c r="V171" s="1">
        <f t="shared" si="69"/>
        <v>0.81764834640441519</v>
      </c>
      <c r="W171" s="1">
        <f t="shared" si="70"/>
        <v>0.81764834640441519</v>
      </c>
      <c r="X171" s="1">
        <v>8.1796346928670535E-3</v>
      </c>
      <c r="Y171" s="1">
        <f t="shared" si="71"/>
        <v>179.35638756921318</v>
      </c>
      <c r="AB171" s="6">
        <v>35.05859375</v>
      </c>
      <c r="AC171" s="6">
        <v>199.90234375</v>
      </c>
    </row>
    <row r="172" spans="2:29" ht="12.75" customHeight="1" x14ac:dyDescent="0.2">
      <c r="B172" s="3" t="s">
        <v>367</v>
      </c>
      <c r="C172" s="4" t="s">
        <v>790</v>
      </c>
      <c r="D172" s="4">
        <v>9.8381249990779907E-3</v>
      </c>
      <c r="E172" s="5">
        <v>0.5</v>
      </c>
      <c r="F172" s="1">
        <v>0.05</v>
      </c>
      <c r="G172" s="5">
        <v>0.5</v>
      </c>
      <c r="H172" s="1">
        <v>0.05</v>
      </c>
      <c r="I172" s="1">
        <v>3.232421875</v>
      </c>
      <c r="J172" s="6">
        <v>37.01171875</v>
      </c>
      <c r="K172" s="6">
        <v>50</v>
      </c>
      <c r="L172" s="7" t="s">
        <v>0</v>
      </c>
      <c r="M172" s="1">
        <f t="shared" si="60"/>
        <v>2.5000000000000001E-2</v>
      </c>
      <c r="N172" s="1">
        <f t="shared" si="61"/>
        <v>2.5000000000000001E-2</v>
      </c>
      <c r="O172" s="1">
        <f t="shared" si="62"/>
        <v>6.3112511718750008</v>
      </c>
      <c r="P172" s="1">
        <f t="shared" si="63"/>
        <v>0</v>
      </c>
      <c r="Q172" s="1">
        <f t="shared" si="64"/>
        <v>2.5000000000000001E-2</v>
      </c>
      <c r="R172" s="1">
        <f t="shared" si="65"/>
        <v>2.5457824218750007</v>
      </c>
      <c r="S172" s="1">
        <f t="shared" si="66"/>
        <v>4.5587913398896195E-3</v>
      </c>
      <c r="T172" s="1">
        <f t="shared" si="67"/>
        <v>2.0441208660110382E-2</v>
      </c>
      <c r="U172" s="1">
        <f t="shared" si="68"/>
        <v>0.81764834640441519</v>
      </c>
      <c r="V172" s="1">
        <f t="shared" si="69"/>
        <v>0.81764834640441519</v>
      </c>
      <c r="W172" s="1">
        <f t="shared" si="70"/>
        <v>0.81764834640441519</v>
      </c>
      <c r="X172" s="1">
        <v>8.1796346928670535E-3</v>
      </c>
      <c r="Y172" s="1">
        <f t="shared" si="71"/>
        <v>179.35638756921318</v>
      </c>
      <c r="AB172" s="6">
        <v>34.9609375</v>
      </c>
      <c r="AC172" s="6">
        <v>199.90234375</v>
      </c>
    </row>
    <row r="173" spans="2:29" ht="12.75" customHeight="1" x14ac:dyDescent="0.2">
      <c r="B173" s="3" t="s">
        <v>369</v>
      </c>
      <c r="C173" s="4" t="s">
        <v>791</v>
      </c>
      <c r="D173" s="4">
        <v>9.8973495332757011E-3</v>
      </c>
      <c r="E173" s="5">
        <v>0.5</v>
      </c>
      <c r="F173" s="1">
        <v>0.05</v>
      </c>
      <c r="G173" s="5">
        <v>0.5</v>
      </c>
      <c r="H173" s="1">
        <v>0.05</v>
      </c>
      <c r="I173" s="1">
        <v>3.232421875</v>
      </c>
      <c r="J173" s="6">
        <v>37.01171875</v>
      </c>
      <c r="K173" s="6">
        <v>50</v>
      </c>
      <c r="L173" s="7" t="s">
        <v>0</v>
      </c>
      <c r="M173" s="1">
        <f t="shared" si="60"/>
        <v>2.5000000000000001E-2</v>
      </c>
      <c r="N173" s="1">
        <f t="shared" si="61"/>
        <v>2.5000000000000001E-2</v>
      </c>
      <c r="O173" s="1">
        <f t="shared" si="62"/>
        <v>6.3112511718750008</v>
      </c>
      <c r="P173" s="1">
        <f t="shared" si="63"/>
        <v>0</v>
      </c>
      <c r="Q173" s="1">
        <f t="shared" si="64"/>
        <v>2.5000000000000001E-2</v>
      </c>
      <c r="R173" s="1">
        <f t="shared" si="65"/>
        <v>2.5457824218750007</v>
      </c>
      <c r="S173" s="1">
        <f t="shared" si="66"/>
        <v>4.5587913398896195E-3</v>
      </c>
      <c r="T173" s="1">
        <f t="shared" si="67"/>
        <v>2.0441208660110382E-2</v>
      </c>
      <c r="U173" s="1">
        <f t="shared" si="68"/>
        <v>0.81764834640441519</v>
      </c>
      <c r="V173" s="1">
        <f t="shared" si="69"/>
        <v>0.81764834640441519</v>
      </c>
      <c r="W173" s="1">
        <f t="shared" si="70"/>
        <v>0.81764834640441519</v>
      </c>
      <c r="X173" s="1">
        <v>8.1796346928670535E-3</v>
      </c>
      <c r="Y173" s="1">
        <f t="shared" si="71"/>
        <v>179.35638756921318</v>
      </c>
      <c r="AB173" s="6">
        <v>34.9609375</v>
      </c>
      <c r="AC173" s="6">
        <v>199.90234375</v>
      </c>
    </row>
    <row r="174" spans="2:29" ht="12.75" customHeight="1" x14ac:dyDescent="0.2">
      <c r="B174" s="3" t="s">
        <v>371</v>
      </c>
      <c r="C174" s="4" t="s">
        <v>792</v>
      </c>
      <c r="D174" s="4">
        <v>9.9569328667712398E-3</v>
      </c>
      <c r="E174" s="5">
        <v>0.5</v>
      </c>
      <c r="F174" s="1">
        <v>0.05</v>
      </c>
      <c r="G174" s="5">
        <v>0.5</v>
      </c>
      <c r="H174" s="1">
        <v>0.05</v>
      </c>
      <c r="I174" s="1">
        <v>3.232421875</v>
      </c>
      <c r="J174" s="6">
        <v>37.01171875</v>
      </c>
      <c r="K174" s="6">
        <v>50</v>
      </c>
      <c r="L174" s="7" t="s">
        <v>0</v>
      </c>
      <c r="M174" s="1">
        <f t="shared" si="60"/>
        <v>2.5000000000000001E-2</v>
      </c>
      <c r="N174" s="1">
        <f t="shared" si="61"/>
        <v>2.5000000000000001E-2</v>
      </c>
      <c r="O174" s="1">
        <f t="shared" si="62"/>
        <v>6.3112511718750008</v>
      </c>
      <c r="P174" s="1">
        <f t="shared" si="63"/>
        <v>0</v>
      </c>
      <c r="Q174" s="1">
        <f t="shared" si="64"/>
        <v>2.5000000000000001E-2</v>
      </c>
      <c r="R174" s="1">
        <f t="shared" si="65"/>
        <v>2.5457824218750007</v>
      </c>
      <c r="S174" s="1">
        <f t="shared" si="66"/>
        <v>4.5587913398896195E-3</v>
      </c>
      <c r="T174" s="1">
        <f t="shared" si="67"/>
        <v>2.0441208660110382E-2</v>
      </c>
      <c r="U174" s="1">
        <f t="shared" si="68"/>
        <v>0.81764834640441519</v>
      </c>
      <c r="V174" s="1">
        <f t="shared" si="69"/>
        <v>0.81764834640441519</v>
      </c>
      <c r="W174" s="1">
        <f t="shared" si="70"/>
        <v>0.81764834640441519</v>
      </c>
      <c r="X174" s="1">
        <v>8.1796346928670535E-3</v>
      </c>
      <c r="Y174" s="1">
        <f t="shared" si="71"/>
        <v>179.35638756921318</v>
      </c>
      <c r="AB174" s="6">
        <v>34.9609375</v>
      </c>
      <c r="AC174" s="6">
        <v>199.90234375</v>
      </c>
    </row>
    <row r="175" spans="2:29" ht="12.75" customHeight="1" x14ac:dyDescent="0.2">
      <c r="B175" s="3" t="s">
        <v>373</v>
      </c>
      <c r="C175" s="4" t="s">
        <v>793</v>
      </c>
      <c r="D175" s="4">
        <v>1.0016516200266778E-2</v>
      </c>
      <c r="E175" s="5">
        <v>0.5</v>
      </c>
      <c r="F175" s="1">
        <v>0.05</v>
      </c>
      <c r="G175" s="5">
        <v>0.5</v>
      </c>
      <c r="H175" s="1">
        <v>0.05</v>
      </c>
      <c r="I175" s="1">
        <v>3.22265625</v>
      </c>
      <c r="J175" s="6">
        <v>37.01171875</v>
      </c>
      <c r="K175" s="6">
        <v>50</v>
      </c>
      <c r="L175" s="7" t="s">
        <v>0</v>
      </c>
      <c r="M175" s="1">
        <f t="shared" si="60"/>
        <v>2.5000000000000001E-2</v>
      </c>
      <c r="N175" s="1">
        <f t="shared" si="61"/>
        <v>2.5000000000000001E-2</v>
      </c>
      <c r="O175" s="1">
        <f t="shared" si="62"/>
        <v>6.3112511718750008</v>
      </c>
      <c r="P175" s="1">
        <f t="shared" si="63"/>
        <v>0</v>
      </c>
      <c r="Q175" s="1">
        <f t="shared" si="64"/>
        <v>2.5000000000000001E-2</v>
      </c>
      <c r="R175" s="1">
        <f t="shared" si="65"/>
        <v>2.5457824218750007</v>
      </c>
      <c r="S175" s="1">
        <f t="shared" si="66"/>
        <v>4.4939546246732208E-3</v>
      </c>
      <c r="T175" s="1">
        <f t="shared" si="67"/>
        <v>2.0506045375326781E-2</v>
      </c>
      <c r="U175" s="1">
        <f t="shared" si="68"/>
        <v>0.82024181501307114</v>
      </c>
      <c r="V175" s="1">
        <f t="shared" si="69"/>
        <v>0.82024181501307114</v>
      </c>
      <c r="W175" s="1">
        <f t="shared" si="70"/>
        <v>0.82024181501307114</v>
      </c>
      <c r="X175" s="1">
        <v>8.1796346928670535E-3</v>
      </c>
      <c r="Y175" s="1">
        <f t="shared" si="71"/>
        <v>182.52116087458612</v>
      </c>
      <c r="AB175" s="6">
        <v>34.9609375</v>
      </c>
      <c r="AC175" s="6">
        <v>199.90234375</v>
      </c>
    </row>
    <row r="176" spans="2:29" ht="12.75" customHeight="1" x14ac:dyDescent="0.2">
      <c r="B176" s="3" t="s">
        <v>375</v>
      </c>
      <c r="C176" s="4" t="s">
        <v>794</v>
      </c>
      <c r="D176" s="4">
        <v>1.0069953699712642E-2</v>
      </c>
      <c r="E176" s="5">
        <v>0.5</v>
      </c>
      <c r="F176" s="1">
        <v>0.05</v>
      </c>
      <c r="G176" s="5">
        <v>0.5</v>
      </c>
      <c r="H176" s="1">
        <v>0.05</v>
      </c>
      <c r="I176" s="1">
        <v>3.22265625</v>
      </c>
      <c r="J176" s="6">
        <v>37.01171875</v>
      </c>
      <c r="K176" s="6">
        <v>50</v>
      </c>
      <c r="L176" s="7" t="s">
        <v>0</v>
      </c>
      <c r="M176" s="1">
        <f t="shared" si="60"/>
        <v>2.5000000000000001E-2</v>
      </c>
      <c r="N176" s="1">
        <f t="shared" si="61"/>
        <v>2.5000000000000001E-2</v>
      </c>
      <c r="O176" s="1">
        <f t="shared" si="62"/>
        <v>6.3112511718750008</v>
      </c>
      <c r="P176" s="1">
        <f t="shared" si="63"/>
        <v>0</v>
      </c>
      <c r="Q176" s="1">
        <f t="shared" si="64"/>
        <v>2.5000000000000001E-2</v>
      </c>
      <c r="R176" s="1">
        <f t="shared" si="65"/>
        <v>2.5457824218750007</v>
      </c>
      <c r="S176" s="1">
        <f t="shared" si="66"/>
        <v>4.4939546246732208E-3</v>
      </c>
      <c r="T176" s="1">
        <f t="shared" si="67"/>
        <v>2.0506045375326781E-2</v>
      </c>
      <c r="U176" s="1">
        <f t="shared" si="68"/>
        <v>0.82024181501307114</v>
      </c>
      <c r="V176" s="1">
        <f t="shared" si="69"/>
        <v>0.82024181501307114</v>
      </c>
      <c r="W176" s="1">
        <f t="shared" si="70"/>
        <v>0.82024181501307114</v>
      </c>
      <c r="X176" s="1">
        <v>8.1796346928670535E-3</v>
      </c>
      <c r="Y176" s="1">
        <f t="shared" si="71"/>
        <v>182.52116087458612</v>
      </c>
      <c r="AB176" s="6">
        <v>34.9609375</v>
      </c>
      <c r="AC176" s="6">
        <v>199.90234375</v>
      </c>
    </row>
    <row r="177" spans="2:29" ht="12.75" customHeight="1" x14ac:dyDescent="0.2">
      <c r="B177" s="3" t="s">
        <v>377</v>
      </c>
      <c r="C177" s="4" t="s">
        <v>795</v>
      </c>
      <c r="D177" s="4">
        <v>1.012953703320818E-2</v>
      </c>
      <c r="E177" s="5">
        <v>0.5</v>
      </c>
      <c r="F177" s="1">
        <v>0.05</v>
      </c>
      <c r="G177" s="5">
        <v>0.5</v>
      </c>
      <c r="H177" s="1">
        <v>0.05</v>
      </c>
      <c r="I177" s="1">
        <v>3.22265625</v>
      </c>
      <c r="J177" s="6">
        <v>37.01171875</v>
      </c>
      <c r="K177" s="6">
        <v>50</v>
      </c>
      <c r="L177" s="7" t="s">
        <v>0</v>
      </c>
      <c r="M177" s="1">
        <f t="shared" si="60"/>
        <v>2.5000000000000001E-2</v>
      </c>
      <c r="N177" s="1">
        <f t="shared" si="61"/>
        <v>2.5000000000000001E-2</v>
      </c>
      <c r="O177" s="1">
        <f t="shared" si="62"/>
        <v>6.3112511718750008</v>
      </c>
      <c r="P177" s="1">
        <f t="shared" si="63"/>
        <v>0</v>
      </c>
      <c r="Q177" s="1">
        <f t="shared" si="64"/>
        <v>2.5000000000000001E-2</v>
      </c>
      <c r="R177" s="1">
        <f t="shared" si="65"/>
        <v>2.5457824218750007</v>
      </c>
      <c r="S177" s="1">
        <f t="shared" si="66"/>
        <v>4.4939546246732208E-3</v>
      </c>
      <c r="T177" s="1">
        <f t="shared" si="67"/>
        <v>2.0506045375326781E-2</v>
      </c>
      <c r="U177" s="1">
        <f t="shared" si="68"/>
        <v>0.82024181501307114</v>
      </c>
      <c r="V177" s="1">
        <f t="shared" si="69"/>
        <v>0.82024181501307114</v>
      </c>
      <c r="W177" s="1">
        <f t="shared" si="70"/>
        <v>0.82024181501307114</v>
      </c>
      <c r="X177" s="1">
        <v>8.1796346928670535E-3</v>
      </c>
      <c r="Y177" s="1">
        <f t="shared" si="71"/>
        <v>182.52116087458612</v>
      </c>
      <c r="AB177" s="6">
        <v>34.86328125</v>
      </c>
      <c r="AC177" s="6">
        <v>199.90234375</v>
      </c>
    </row>
    <row r="178" spans="2:29" ht="12.75" customHeight="1" x14ac:dyDescent="0.2">
      <c r="B178" s="3" t="s">
        <v>379</v>
      </c>
      <c r="C178" s="4" t="s">
        <v>796</v>
      </c>
      <c r="D178" s="4">
        <v>1.0189120366703719E-2</v>
      </c>
      <c r="E178" s="5">
        <v>0.5</v>
      </c>
      <c r="F178" s="1">
        <v>0.05</v>
      </c>
      <c r="G178" s="5">
        <v>0.5</v>
      </c>
      <c r="H178" s="1">
        <v>0.05</v>
      </c>
      <c r="I178" s="1">
        <v>3.212890625</v>
      </c>
      <c r="J178" s="6">
        <v>37.01171875</v>
      </c>
      <c r="K178" s="6">
        <v>50</v>
      </c>
      <c r="L178" s="7" t="s">
        <v>0</v>
      </c>
      <c r="M178" s="1">
        <f t="shared" si="60"/>
        <v>2.5000000000000001E-2</v>
      </c>
      <c r="N178" s="1">
        <f t="shared" si="61"/>
        <v>2.5000000000000001E-2</v>
      </c>
      <c r="O178" s="1">
        <f t="shared" si="62"/>
        <v>6.3112511718750008</v>
      </c>
      <c r="P178" s="1">
        <f t="shared" si="63"/>
        <v>0</v>
      </c>
      <c r="Q178" s="1">
        <f t="shared" si="64"/>
        <v>2.5000000000000001E-2</v>
      </c>
      <c r="R178" s="1">
        <f t="shared" si="65"/>
        <v>2.5457824218750007</v>
      </c>
      <c r="S178" s="1">
        <f t="shared" si="66"/>
        <v>4.4291179094568221E-3</v>
      </c>
      <c r="T178" s="1">
        <f t="shared" si="67"/>
        <v>2.0570882090543179E-2</v>
      </c>
      <c r="U178" s="1">
        <f t="shared" si="68"/>
        <v>0.82283528362172709</v>
      </c>
      <c r="V178" s="1">
        <f t="shared" si="69"/>
        <v>0.82283528362172709</v>
      </c>
      <c r="W178" s="1">
        <f t="shared" si="70"/>
        <v>0.82283528362172709</v>
      </c>
      <c r="X178" s="1">
        <v>8.1796346928670535E-3</v>
      </c>
      <c r="Y178" s="1">
        <f t="shared" si="71"/>
        <v>185.77859078098868</v>
      </c>
      <c r="AB178" s="6">
        <v>34.86328125</v>
      </c>
      <c r="AC178" s="6">
        <v>199.90234375</v>
      </c>
    </row>
    <row r="179" spans="2:29" ht="12.75" customHeight="1" x14ac:dyDescent="0.2">
      <c r="B179" s="3" t="s">
        <v>381</v>
      </c>
      <c r="C179" s="4" t="s">
        <v>797</v>
      </c>
      <c r="D179" s="4">
        <v>1.0248715276247822E-2</v>
      </c>
      <c r="E179" s="5">
        <v>0.5</v>
      </c>
      <c r="F179" s="1">
        <v>0.05</v>
      </c>
      <c r="G179" s="5">
        <v>0.5</v>
      </c>
      <c r="H179" s="1">
        <v>0.05</v>
      </c>
      <c r="I179" s="1">
        <v>3.212890625</v>
      </c>
      <c r="J179" s="6">
        <v>37.01171875</v>
      </c>
      <c r="K179" s="6">
        <v>50</v>
      </c>
      <c r="L179" s="7" t="s">
        <v>0</v>
      </c>
      <c r="M179" s="1">
        <f t="shared" si="60"/>
        <v>2.5000000000000001E-2</v>
      </c>
      <c r="N179" s="1">
        <f t="shared" si="61"/>
        <v>2.5000000000000001E-2</v>
      </c>
      <c r="O179" s="1">
        <f t="shared" si="62"/>
        <v>6.3112511718750008</v>
      </c>
      <c r="P179" s="1">
        <f t="shared" si="63"/>
        <v>0</v>
      </c>
      <c r="Q179" s="1">
        <f t="shared" si="64"/>
        <v>2.5000000000000001E-2</v>
      </c>
      <c r="R179" s="1">
        <f t="shared" si="65"/>
        <v>2.5457824218750007</v>
      </c>
      <c r="S179" s="1">
        <f t="shared" si="66"/>
        <v>4.4291179094568221E-3</v>
      </c>
      <c r="T179" s="1">
        <f t="shared" si="67"/>
        <v>2.0570882090543179E-2</v>
      </c>
      <c r="U179" s="1">
        <f t="shared" si="68"/>
        <v>0.82283528362172709</v>
      </c>
      <c r="V179" s="1">
        <f t="shared" si="69"/>
        <v>0.82283528362172709</v>
      </c>
      <c r="W179" s="1">
        <f t="shared" si="70"/>
        <v>0.82283528362172709</v>
      </c>
      <c r="X179" s="1">
        <v>8.1796346928670535E-3</v>
      </c>
      <c r="Y179" s="1">
        <f t="shared" si="71"/>
        <v>185.77859078098868</v>
      </c>
      <c r="AB179" s="6">
        <v>34.86328125</v>
      </c>
      <c r="AC179" s="6">
        <v>199.90234375</v>
      </c>
    </row>
    <row r="180" spans="2:29" ht="12.75" customHeight="1" x14ac:dyDescent="0.2">
      <c r="B180" s="3" t="s">
        <v>383</v>
      </c>
      <c r="C180" s="4" t="s">
        <v>798</v>
      </c>
      <c r="D180" s="4">
        <v>1.0302337963366881E-2</v>
      </c>
      <c r="E180" s="5">
        <v>0.5</v>
      </c>
      <c r="F180" s="1">
        <v>0.05</v>
      </c>
      <c r="G180" s="5">
        <v>0.5</v>
      </c>
      <c r="H180" s="1">
        <v>0.05</v>
      </c>
      <c r="I180" s="1">
        <v>3.203125</v>
      </c>
      <c r="J180" s="6">
        <v>37.01171875</v>
      </c>
      <c r="K180" s="6">
        <v>50</v>
      </c>
      <c r="L180" s="7" t="s">
        <v>0</v>
      </c>
      <c r="M180" s="1">
        <f t="shared" si="60"/>
        <v>2.5000000000000001E-2</v>
      </c>
      <c r="N180" s="1">
        <f t="shared" si="61"/>
        <v>2.5000000000000001E-2</v>
      </c>
      <c r="O180" s="1">
        <f t="shared" si="62"/>
        <v>6.3112511718750008</v>
      </c>
      <c r="P180" s="1">
        <f t="shared" si="63"/>
        <v>0</v>
      </c>
      <c r="Q180" s="1">
        <f t="shared" si="64"/>
        <v>2.5000000000000001E-2</v>
      </c>
      <c r="R180" s="1">
        <f t="shared" si="65"/>
        <v>2.5457824218750007</v>
      </c>
      <c r="S180" s="1">
        <f t="shared" si="66"/>
        <v>4.36428119424042E-3</v>
      </c>
      <c r="T180" s="1">
        <f t="shared" si="67"/>
        <v>2.0635718805759581E-2</v>
      </c>
      <c r="U180" s="1">
        <f t="shared" si="68"/>
        <v>0.82542875223038326</v>
      </c>
      <c r="V180" s="1">
        <f t="shared" si="69"/>
        <v>0.82542875223038326</v>
      </c>
      <c r="W180" s="1">
        <f t="shared" si="70"/>
        <v>0.82542875223038326</v>
      </c>
      <c r="X180" s="1">
        <v>8.1796346928670535E-3</v>
      </c>
      <c r="Y180" s="1">
        <f t="shared" si="71"/>
        <v>189.1328068685649</v>
      </c>
      <c r="AB180" s="6">
        <v>34.86328125</v>
      </c>
      <c r="AC180" s="6">
        <v>199.90234375</v>
      </c>
    </row>
    <row r="181" spans="2:29" ht="12.75" customHeight="1" x14ac:dyDescent="0.2">
      <c r="B181" s="3" t="s">
        <v>385</v>
      </c>
      <c r="C181" s="4" t="s">
        <v>799</v>
      </c>
      <c r="D181" s="4">
        <v>1.0361018517869525E-2</v>
      </c>
      <c r="E181" s="5">
        <v>0.5</v>
      </c>
      <c r="F181" s="1">
        <v>0.05</v>
      </c>
      <c r="G181" s="5">
        <v>0.5</v>
      </c>
      <c r="H181" s="1">
        <v>0.05</v>
      </c>
      <c r="I181" s="1">
        <v>3.203125</v>
      </c>
      <c r="J181" s="6">
        <v>37.01171875</v>
      </c>
      <c r="K181" s="6">
        <v>50</v>
      </c>
      <c r="L181" s="7" t="s">
        <v>0</v>
      </c>
      <c r="M181" s="1">
        <f t="shared" si="60"/>
        <v>2.5000000000000001E-2</v>
      </c>
      <c r="N181" s="1">
        <f t="shared" si="61"/>
        <v>2.5000000000000001E-2</v>
      </c>
      <c r="O181" s="1">
        <f t="shared" si="62"/>
        <v>6.3112511718750008</v>
      </c>
      <c r="P181" s="1">
        <f t="shared" si="63"/>
        <v>0</v>
      </c>
      <c r="Q181" s="1">
        <f t="shared" si="64"/>
        <v>2.5000000000000001E-2</v>
      </c>
      <c r="R181" s="1">
        <f t="shared" si="65"/>
        <v>2.5457824218750007</v>
      </c>
      <c r="S181" s="1">
        <f t="shared" si="66"/>
        <v>4.36428119424042E-3</v>
      </c>
      <c r="T181" s="1">
        <f t="shared" si="67"/>
        <v>2.0635718805759581E-2</v>
      </c>
      <c r="U181" s="1">
        <f t="shared" si="68"/>
        <v>0.82542875223038326</v>
      </c>
      <c r="V181" s="1">
        <f t="shared" si="69"/>
        <v>0.82542875223038326</v>
      </c>
      <c r="W181" s="1">
        <f t="shared" si="70"/>
        <v>0.82542875223038326</v>
      </c>
      <c r="X181" s="1">
        <v>6.1826535666789084E-3</v>
      </c>
      <c r="Y181" s="1">
        <f t="shared" si="71"/>
        <v>189.1328068685649</v>
      </c>
      <c r="AB181" s="6">
        <v>34.86328125</v>
      </c>
      <c r="AC181" s="6">
        <v>199.90234375</v>
      </c>
    </row>
    <row r="182" spans="2:29" ht="12.75" customHeight="1" x14ac:dyDescent="0.2">
      <c r="B182" s="3" t="s">
        <v>387</v>
      </c>
      <c r="C182" s="4" t="s">
        <v>800</v>
      </c>
      <c r="D182" s="4">
        <v>1.0419699072372168E-2</v>
      </c>
      <c r="E182" s="5">
        <v>0.5</v>
      </c>
      <c r="F182" s="1">
        <v>0.05</v>
      </c>
      <c r="G182" s="5">
        <v>0.5</v>
      </c>
      <c r="H182" s="1">
        <v>0.05</v>
      </c>
      <c r="I182" s="1">
        <v>3.203125</v>
      </c>
      <c r="J182" s="6">
        <v>37.01171875</v>
      </c>
      <c r="K182" s="6">
        <v>50</v>
      </c>
      <c r="L182" s="7" t="s">
        <v>0</v>
      </c>
      <c r="M182" s="1">
        <f t="shared" si="60"/>
        <v>2.5000000000000001E-2</v>
      </c>
      <c r="N182" s="1">
        <f t="shared" si="61"/>
        <v>2.5000000000000001E-2</v>
      </c>
      <c r="O182" s="1">
        <f t="shared" si="62"/>
        <v>6.3112511718750008</v>
      </c>
      <c r="P182" s="1">
        <f t="shared" si="63"/>
        <v>0</v>
      </c>
      <c r="Q182" s="1">
        <f t="shared" si="64"/>
        <v>2.5000000000000001E-2</v>
      </c>
      <c r="R182" s="1">
        <f t="shared" si="65"/>
        <v>2.5457824218750007</v>
      </c>
      <c r="S182" s="1">
        <f t="shared" si="66"/>
        <v>4.36428119424042E-3</v>
      </c>
      <c r="T182" s="1">
        <f t="shared" si="67"/>
        <v>2.0635718805759581E-2</v>
      </c>
      <c r="U182" s="1">
        <f t="shared" si="68"/>
        <v>0.82542875223038326</v>
      </c>
      <c r="V182" s="1">
        <f t="shared" si="69"/>
        <v>0.82542875223038326</v>
      </c>
      <c r="W182" s="1">
        <f t="shared" si="70"/>
        <v>0.82542875223038326</v>
      </c>
      <c r="X182" s="1">
        <v>8.1796346928670535E-3</v>
      </c>
      <c r="Y182" s="1">
        <f t="shared" si="71"/>
        <v>189.1328068685649</v>
      </c>
      <c r="AB182" s="6">
        <v>34.86328125</v>
      </c>
      <c r="AC182" s="6">
        <v>199.90234375</v>
      </c>
    </row>
    <row r="183" spans="2:29" ht="12.75" customHeight="1" x14ac:dyDescent="0.2">
      <c r="B183" s="3" t="s">
        <v>389</v>
      </c>
      <c r="C183" s="4" t="s">
        <v>801</v>
      </c>
      <c r="D183" s="4">
        <v>1.0478379626874812E-2</v>
      </c>
      <c r="E183" s="5">
        <v>0.5</v>
      </c>
      <c r="F183" s="1">
        <v>0.05</v>
      </c>
      <c r="G183" s="5">
        <v>0.5</v>
      </c>
      <c r="H183" s="1">
        <v>0.05</v>
      </c>
      <c r="I183" s="1">
        <v>3.203125</v>
      </c>
      <c r="J183" s="6">
        <v>37.01171875</v>
      </c>
      <c r="K183" s="6">
        <v>50</v>
      </c>
      <c r="L183" s="7" t="s">
        <v>0</v>
      </c>
      <c r="M183" s="1">
        <f t="shared" si="60"/>
        <v>2.5000000000000001E-2</v>
      </c>
      <c r="N183" s="1">
        <f t="shared" si="61"/>
        <v>2.5000000000000001E-2</v>
      </c>
      <c r="O183" s="1">
        <f t="shared" si="62"/>
        <v>6.3112511718750008</v>
      </c>
      <c r="P183" s="1">
        <f t="shared" si="63"/>
        <v>0</v>
      </c>
      <c r="Q183" s="1">
        <f t="shared" si="64"/>
        <v>2.5000000000000001E-2</v>
      </c>
      <c r="R183" s="1">
        <f t="shared" si="65"/>
        <v>2.5457824218750007</v>
      </c>
      <c r="S183" s="1">
        <f t="shared" si="66"/>
        <v>4.36428119424042E-3</v>
      </c>
      <c r="T183" s="1">
        <f t="shared" si="67"/>
        <v>2.0635718805759581E-2</v>
      </c>
      <c r="U183" s="1">
        <f t="shared" si="68"/>
        <v>0.82542875223038326</v>
      </c>
      <c r="V183" s="1">
        <f t="shared" si="69"/>
        <v>0.82542875223038326</v>
      </c>
      <c r="W183" s="1">
        <f t="shared" si="70"/>
        <v>0.82542875223038326</v>
      </c>
      <c r="X183" s="1">
        <v>8.1796346928670535E-3</v>
      </c>
      <c r="Y183" s="1">
        <f t="shared" si="71"/>
        <v>189.1328068685649</v>
      </c>
      <c r="AB183" s="6">
        <v>34.86328125</v>
      </c>
      <c r="AC183" s="6">
        <v>199.90234375</v>
      </c>
    </row>
    <row r="184" spans="2:29" ht="12.75" customHeight="1" x14ac:dyDescent="0.2">
      <c r="B184" s="3" t="s">
        <v>391</v>
      </c>
      <c r="C184" s="4" t="s">
        <v>802</v>
      </c>
      <c r="D184" s="4">
        <v>1.0537060181377456E-2</v>
      </c>
      <c r="E184" s="5">
        <v>0.5</v>
      </c>
      <c r="F184" s="1">
        <v>0.05</v>
      </c>
      <c r="G184" s="5">
        <v>0.5</v>
      </c>
      <c r="H184" s="1">
        <v>0.05</v>
      </c>
      <c r="I184" s="1">
        <v>3.193359375</v>
      </c>
      <c r="J184" s="6">
        <v>37.01171875</v>
      </c>
      <c r="K184" s="6">
        <v>50</v>
      </c>
      <c r="L184" s="7" t="s">
        <v>0</v>
      </c>
      <c r="M184" s="1">
        <f t="shared" si="60"/>
        <v>2.5000000000000001E-2</v>
      </c>
      <c r="N184" s="1">
        <f t="shared" si="61"/>
        <v>2.5000000000000001E-2</v>
      </c>
      <c r="O184" s="1">
        <f t="shared" si="62"/>
        <v>6.3112511718750008</v>
      </c>
      <c r="P184" s="1">
        <f t="shared" si="63"/>
        <v>0</v>
      </c>
      <c r="Q184" s="1">
        <f t="shared" si="64"/>
        <v>2.5000000000000001E-2</v>
      </c>
      <c r="R184" s="1">
        <f t="shared" si="65"/>
        <v>2.5457824218750007</v>
      </c>
      <c r="S184" s="1">
        <f t="shared" si="66"/>
        <v>4.2994444790240213E-3</v>
      </c>
      <c r="T184" s="1">
        <f t="shared" si="67"/>
        <v>2.070055552097598E-2</v>
      </c>
      <c r="U184" s="1">
        <f t="shared" si="68"/>
        <v>0.8280222208390392</v>
      </c>
      <c r="V184" s="1">
        <f t="shared" si="69"/>
        <v>0.8280222208390392</v>
      </c>
      <c r="W184" s="1">
        <f t="shared" si="70"/>
        <v>0.8280222208390392</v>
      </c>
      <c r="X184" s="1">
        <v>8.1796346928670535E-3</v>
      </c>
      <c r="Y184" s="1">
        <f t="shared" si="71"/>
        <v>192.58818781792971</v>
      </c>
      <c r="AB184" s="6">
        <v>34.765625</v>
      </c>
      <c r="AC184" s="6">
        <v>199.90234375</v>
      </c>
    </row>
    <row r="185" spans="2:29" ht="12.75" customHeight="1" x14ac:dyDescent="0.2">
      <c r="B185" s="3" t="s">
        <v>393</v>
      </c>
      <c r="C185" s="4" t="s">
        <v>803</v>
      </c>
      <c r="D185" s="4">
        <v>1.0590497680823319E-2</v>
      </c>
      <c r="E185" s="5">
        <v>0.5</v>
      </c>
      <c r="F185" s="1">
        <v>0.05</v>
      </c>
      <c r="G185" s="5">
        <v>0.5</v>
      </c>
      <c r="H185" s="1">
        <v>0.05</v>
      </c>
      <c r="I185" s="1">
        <v>3.193359375</v>
      </c>
      <c r="J185" s="6">
        <v>37.01171875</v>
      </c>
      <c r="K185" s="6">
        <v>50</v>
      </c>
      <c r="L185" s="7" t="s">
        <v>0</v>
      </c>
      <c r="M185" s="1">
        <f t="shared" si="60"/>
        <v>2.5000000000000001E-2</v>
      </c>
      <c r="N185" s="1">
        <f t="shared" si="61"/>
        <v>2.5000000000000001E-2</v>
      </c>
      <c r="O185" s="1">
        <f t="shared" si="62"/>
        <v>6.3112511718750008</v>
      </c>
      <c r="P185" s="1">
        <f t="shared" si="63"/>
        <v>0</v>
      </c>
      <c r="Q185" s="1">
        <f t="shared" si="64"/>
        <v>2.5000000000000001E-2</v>
      </c>
      <c r="R185" s="1">
        <f t="shared" si="65"/>
        <v>2.5457824218750007</v>
      </c>
      <c r="S185" s="1">
        <f t="shared" si="66"/>
        <v>4.2994444790240213E-3</v>
      </c>
      <c r="T185" s="1">
        <f t="shared" si="67"/>
        <v>2.070055552097598E-2</v>
      </c>
      <c r="U185" s="1">
        <f t="shared" si="68"/>
        <v>0.8280222208390392</v>
      </c>
      <c r="V185" s="1">
        <f t="shared" si="69"/>
        <v>0.8280222208390392</v>
      </c>
      <c r="W185" s="1">
        <f t="shared" si="70"/>
        <v>0.8280222208390392</v>
      </c>
      <c r="X185" s="1">
        <v>8.1796346928670535E-3</v>
      </c>
      <c r="Y185" s="1">
        <f t="shared" si="71"/>
        <v>192.58818781792971</v>
      </c>
      <c r="AB185" s="6">
        <v>34.765625</v>
      </c>
      <c r="AC185" s="6">
        <v>199.90234375</v>
      </c>
    </row>
    <row r="186" spans="2:29" ht="12.75" customHeight="1" x14ac:dyDescent="0.2">
      <c r="B186" s="3" t="s">
        <v>395</v>
      </c>
      <c r="C186" s="4" t="s">
        <v>804</v>
      </c>
      <c r="D186" s="4">
        <v>1.0650081014318857E-2</v>
      </c>
      <c r="E186" s="5">
        <v>0.5</v>
      </c>
      <c r="F186" s="1">
        <v>0.05</v>
      </c>
      <c r="G186" s="5">
        <v>0.5</v>
      </c>
      <c r="H186" s="1">
        <v>0.05</v>
      </c>
      <c r="I186" s="1">
        <v>3.193359375</v>
      </c>
      <c r="J186" s="6">
        <v>37.01171875</v>
      </c>
      <c r="K186" s="6">
        <v>50</v>
      </c>
      <c r="L186" s="7" t="s">
        <v>0</v>
      </c>
      <c r="M186" s="1">
        <f t="shared" si="60"/>
        <v>2.5000000000000001E-2</v>
      </c>
      <c r="N186" s="1">
        <f t="shared" si="61"/>
        <v>2.5000000000000001E-2</v>
      </c>
      <c r="O186" s="1">
        <f t="shared" si="62"/>
        <v>6.3112511718750008</v>
      </c>
      <c r="P186" s="1">
        <f t="shared" si="63"/>
        <v>0</v>
      </c>
      <c r="Q186" s="1">
        <f t="shared" si="64"/>
        <v>2.5000000000000001E-2</v>
      </c>
      <c r="R186" s="1">
        <f t="shared" si="65"/>
        <v>2.5457824218750007</v>
      </c>
      <c r="S186" s="1">
        <f t="shared" si="66"/>
        <v>4.2994444790240213E-3</v>
      </c>
      <c r="T186" s="1">
        <f t="shared" si="67"/>
        <v>2.070055552097598E-2</v>
      </c>
      <c r="U186" s="1">
        <f t="shared" si="68"/>
        <v>0.8280222208390392</v>
      </c>
      <c r="V186" s="1">
        <f t="shared" si="69"/>
        <v>0.8280222208390392</v>
      </c>
      <c r="W186" s="1">
        <f t="shared" si="70"/>
        <v>0.8280222208390392</v>
      </c>
      <c r="X186" s="1">
        <v>8.1796346928670535E-3</v>
      </c>
      <c r="Y186" s="1">
        <f t="shared" si="71"/>
        <v>192.58818781792971</v>
      </c>
      <c r="AB186" s="6">
        <v>34.86328125</v>
      </c>
      <c r="AC186" s="6">
        <v>199.90234375</v>
      </c>
    </row>
    <row r="187" spans="2:29" ht="12.75" customHeight="1" x14ac:dyDescent="0.2">
      <c r="B187" s="3" t="s">
        <v>397</v>
      </c>
      <c r="C187" s="4" t="s">
        <v>805</v>
      </c>
      <c r="D187" s="4">
        <v>1.0709664347814396E-2</v>
      </c>
      <c r="E187" s="5">
        <v>0.5</v>
      </c>
      <c r="F187" s="1">
        <v>0.05</v>
      </c>
      <c r="G187" s="5">
        <v>0.5</v>
      </c>
      <c r="H187" s="1">
        <v>0.05</v>
      </c>
      <c r="I187" s="1">
        <v>3.193359375</v>
      </c>
      <c r="J187" s="6">
        <v>37.01171875</v>
      </c>
      <c r="K187" s="6">
        <v>50</v>
      </c>
      <c r="L187" s="7" t="s">
        <v>0</v>
      </c>
      <c r="M187" s="1">
        <f t="shared" si="60"/>
        <v>2.5000000000000001E-2</v>
      </c>
      <c r="N187" s="1">
        <f t="shared" si="61"/>
        <v>2.5000000000000001E-2</v>
      </c>
      <c r="O187" s="1">
        <f t="shared" si="62"/>
        <v>6.3112511718750008</v>
      </c>
      <c r="P187" s="1">
        <f t="shared" si="63"/>
        <v>0</v>
      </c>
      <c r="Q187" s="1">
        <f t="shared" si="64"/>
        <v>2.5000000000000001E-2</v>
      </c>
      <c r="R187" s="1">
        <f t="shared" si="65"/>
        <v>2.5457824218750007</v>
      </c>
      <c r="S187" s="1">
        <f t="shared" si="66"/>
        <v>4.2994444790240213E-3</v>
      </c>
      <c r="T187" s="1">
        <f t="shared" si="67"/>
        <v>2.070055552097598E-2</v>
      </c>
      <c r="U187" s="1">
        <f t="shared" si="68"/>
        <v>0.8280222208390392</v>
      </c>
      <c r="V187" s="1">
        <f t="shared" si="69"/>
        <v>0.8280222208390392</v>
      </c>
      <c r="W187" s="1">
        <f t="shared" si="70"/>
        <v>0.8280222208390392</v>
      </c>
      <c r="X187" s="1">
        <v>8.1796346928670535E-3</v>
      </c>
      <c r="Y187" s="1">
        <f t="shared" si="71"/>
        <v>192.58818781792971</v>
      </c>
      <c r="AB187" s="6">
        <v>34.9609375</v>
      </c>
      <c r="AC187" s="6">
        <v>199.90234375</v>
      </c>
    </row>
    <row r="188" spans="2:29" ht="12.75" customHeight="1" x14ac:dyDescent="0.2">
      <c r="B188" s="3" t="s">
        <v>399</v>
      </c>
      <c r="C188" s="4" t="s">
        <v>806</v>
      </c>
      <c r="D188" s="4">
        <v>1.0769247681309935E-2</v>
      </c>
      <c r="E188" s="5">
        <v>0.5</v>
      </c>
      <c r="F188" s="1">
        <v>0.05</v>
      </c>
      <c r="G188" s="5">
        <v>0.5</v>
      </c>
      <c r="H188" s="1">
        <v>0.05</v>
      </c>
      <c r="I188" s="1">
        <v>3.18359375</v>
      </c>
      <c r="J188" s="6">
        <v>37.01171875</v>
      </c>
      <c r="K188" s="6">
        <v>50</v>
      </c>
      <c r="L188" s="7" t="s">
        <v>0</v>
      </c>
      <c r="M188" s="1">
        <f t="shared" si="60"/>
        <v>2.5000000000000001E-2</v>
      </c>
      <c r="N188" s="1">
        <f t="shared" si="61"/>
        <v>2.5000000000000001E-2</v>
      </c>
      <c r="O188" s="1">
        <f t="shared" si="62"/>
        <v>6.3112511718750008</v>
      </c>
      <c r="P188" s="1">
        <f t="shared" si="63"/>
        <v>0</v>
      </c>
      <c r="Q188" s="1">
        <f t="shared" si="64"/>
        <v>2.5000000000000001E-2</v>
      </c>
      <c r="R188" s="1">
        <f t="shared" si="65"/>
        <v>2.5457824218750007</v>
      </c>
      <c r="S188" s="1">
        <f t="shared" si="66"/>
        <v>4.2346077638076227E-3</v>
      </c>
      <c r="T188" s="1">
        <f t="shared" si="67"/>
        <v>2.0765392236192379E-2</v>
      </c>
      <c r="U188" s="1">
        <f t="shared" si="68"/>
        <v>0.83061568944769515</v>
      </c>
      <c r="V188" s="1">
        <f t="shared" si="69"/>
        <v>0.83061568944769515</v>
      </c>
      <c r="W188" s="1">
        <f t="shared" si="70"/>
        <v>0.83061568944769515</v>
      </c>
      <c r="X188" s="1">
        <v>8.1796346928670535E-3</v>
      </c>
      <c r="Y188" s="1">
        <f t="shared" si="71"/>
        <v>196.14938048024365</v>
      </c>
      <c r="AB188" s="6">
        <v>34.9609375</v>
      </c>
      <c r="AC188" s="6">
        <v>199.90234375</v>
      </c>
    </row>
    <row r="189" spans="2:29" ht="12.75" customHeight="1" x14ac:dyDescent="0.2">
      <c r="B189" s="3" t="s">
        <v>401</v>
      </c>
      <c r="C189" s="4" t="s">
        <v>807</v>
      </c>
      <c r="D189" s="4">
        <v>1.0822881944477558E-2</v>
      </c>
      <c r="E189" s="5">
        <v>0.5</v>
      </c>
      <c r="F189" s="1">
        <v>0.05</v>
      </c>
      <c r="G189" s="5">
        <v>0.5</v>
      </c>
      <c r="H189" s="1">
        <v>0.05</v>
      </c>
      <c r="I189" s="1">
        <v>3.18359375</v>
      </c>
      <c r="J189" s="6">
        <v>37.01171875</v>
      </c>
      <c r="K189" s="6">
        <v>50</v>
      </c>
      <c r="L189" s="7" t="s">
        <v>0</v>
      </c>
      <c r="M189" s="1">
        <f t="shared" si="60"/>
        <v>2.5000000000000001E-2</v>
      </c>
      <c r="N189" s="1">
        <f t="shared" si="61"/>
        <v>2.5000000000000001E-2</v>
      </c>
      <c r="O189" s="1">
        <f t="shared" si="62"/>
        <v>6.3112511718750008</v>
      </c>
      <c r="P189" s="1">
        <f t="shared" si="63"/>
        <v>0</v>
      </c>
      <c r="Q189" s="1">
        <f t="shared" si="64"/>
        <v>2.5000000000000001E-2</v>
      </c>
      <c r="R189" s="1">
        <f t="shared" si="65"/>
        <v>2.5457824218750007</v>
      </c>
      <c r="S189" s="1">
        <f t="shared" si="66"/>
        <v>4.2346077638076227E-3</v>
      </c>
      <c r="T189" s="1">
        <f t="shared" si="67"/>
        <v>2.0765392236192379E-2</v>
      </c>
      <c r="U189" s="1">
        <f t="shared" si="68"/>
        <v>0.83061568944769515</v>
      </c>
      <c r="V189" s="1">
        <f t="shared" si="69"/>
        <v>0.83061568944769515</v>
      </c>
      <c r="W189" s="1">
        <f t="shared" si="70"/>
        <v>0.83061568944769515</v>
      </c>
      <c r="X189" s="1">
        <v>8.1796346928670535E-3</v>
      </c>
      <c r="Y189" s="1">
        <f t="shared" si="71"/>
        <v>196.14938048024365</v>
      </c>
      <c r="AB189" s="6">
        <v>35.05859375</v>
      </c>
      <c r="AC189" s="6">
        <v>199.90234375</v>
      </c>
    </row>
    <row r="190" spans="2:29" ht="12.75" customHeight="1" x14ac:dyDescent="0.2">
      <c r="M190" s="1" t="str">
        <f t="shared" si="60"/>
        <v/>
      </c>
      <c r="N190" s="1" t="str">
        <f t="shared" si="61"/>
        <v/>
      </c>
      <c r="O190" s="1" t="str">
        <f t="shared" si="62"/>
        <v/>
      </c>
      <c r="P190" s="1" t="str">
        <f t="shared" si="63"/>
        <v/>
      </c>
      <c r="Q190" s="1" t="str">
        <f t="shared" si="64"/>
        <v/>
      </c>
      <c r="R190" s="1" t="str">
        <f t="shared" si="65"/>
        <v/>
      </c>
      <c r="S190" s="1" t="str">
        <f t="shared" si="66"/>
        <v/>
      </c>
      <c r="T190" s="1" t="str">
        <f t="shared" si="67"/>
        <v/>
      </c>
      <c r="U190" s="1" t="str">
        <f t="shared" si="68"/>
        <v/>
      </c>
      <c r="V190" s="1" t="str">
        <f t="shared" si="69"/>
        <v/>
      </c>
      <c r="W190" s="1" t="str">
        <f t="shared" si="70"/>
        <v/>
      </c>
      <c r="X190" s="1" t="str">
        <f t="shared" ref="X190:X197" si="72">IF(ISNUMBER(W190),IF(W190&lt;1,W190,1),"")</f>
        <v/>
      </c>
      <c r="Y190" s="1" t="str">
        <f t="shared" si="71"/>
        <v/>
      </c>
    </row>
    <row r="191" spans="2:29" ht="12.75" customHeight="1" x14ac:dyDescent="0.2">
      <c r="M191" s="1" t="str">
        <f t="shared" si="60"/>
        <v/>
      </c>
      <c r="N191" s="1" t="str">
        <f t="shared" si="61"/>
        <v/>
      </c>
      <c r="O191" s="1" t="str">
        <f t="shared" si="62"/>
        <v/>
      </c>
      <c r="P191" s="1" t="str">
        <f t="shared" si="63"/>
        <v/>
      </c>
      <c r="Q191" s="1" t="str">
        <f t="shared" si="64"/>
        <v/>
      </c>
      <c r="R191" s="1" t="str">
        <f t="shared" si="65"/>
        <v/>
      </c>
      <c r="S191" s="1" t="str">
        <f t="shared" si="66"/>
        <v/>
      </c>
      <c r="T191" s="1" t="str">
        <f t="shared" si="67"/>
        <v/>
      </c>
      <c r="U191" s="1" t="str">
        <f t="shared" si="68"/>
        <v/>
      </c>
      <c r="V191" s="1" t="str">
        <f t="shared" si="69"/>
        <v/>
      </c>
      <c r="W191" s="1" t="str">
        <f t="shared" si="70"/>
        <v/>
      </c>
      <c r="X191" s="1" t="str">
        <f t="shared" si="72"/>
        <v/>
      </c>
      <c r="Y191" s="1" t="str">
        <f t="shared" si="71"/>
        <v/>
      </c>
    </row>
    <row r="192" spans="2:29" ht="12.75" customHeight="1" x14ac:dyDescent="0.2">
      <c r="M192" s="1" t="str">
        <f t="shared" si="60"/>
        <v/>
      </c>
      <c r="N192" s="1" t="str">
        <f t="shared" si="61"/>
        <v/>
      </c>
      <c r="O192" s="1" t="str">
        <f t="shared" si="62"/>
        <v/>
      </c>
      <c r="P192" s="1" t="str">
        <f t="shared" si="63"/>
        <v/>
      </c>
      <c r="Q192" s="1" t="str">
        <f t="shared" si="64"/>
        <v/>
      </c>
      <c r="R192" s="1" t="str">
        <f t="shared" si="65"/>
        <v/>
      </c>
      <c r="S192" s="1" t="str">
        <f t="shared" si="66"/>
        <v/>
      </c>
      <c r="T192" s="1" t="str">
        <f t="shared" si="67"/>
        <v/>
      </c>
      <c r="U192" s="1" t="str">
        <f t="shared" si="68"/>
        <v/>
      </c>
      <c r="V192" s="1" t="str">
        <f t="shared" si="69"/>
        <v/>
      </c>
      <c r="W192" s="1" t="str">
        <f t="shared" si="70"/>
        <v/>
      </c>
      <c r="X192" s="1" t="str">
        <f t="shared" si="72"/>
        <v/>
      </c>
      <c r="Y192" s="1" t="str">
        <f t="shared" si="71"/>
        <v/>
      </c>
    </row>
    <row r="193" spans="13:25" ht="12.75" customHeight="1" x14ac:dyDescent="0.2">
      <c r="M193" s="1" t="str">
        <f t="shared" si="60"/>
        <v/>
      </c>
      <c r="N193" s="1" t="str">
        <f t="shared" si="61"/>
        <v/>
      </c>
      <c r="O193" s="1" t="str">
        <f t="shared" si="62"/>
        <v/>
      </c>
      <c r="P193" s="1" t="str">
        <f t="shared" si="63"/>
        <v/>
      </c>
      <c r="Q193" s="1" t="str">
        <f t="shared" si="64"/>
        <v/>
      </c>
      <c r="R193" s="1" t="str">
        <f t="shared" si="65"/>
        <v/>
      </c>
      <c r="S193" s="1" t="str">
        <f t="shared" si="66"/>
        <v/>
      </c>
      <c r="T193" s="1" t="str">
        <f t="shared" si="67"/>
        <v/>
      </c>
      <c r="U193" s="1" t="str">
        <f t="shared" si="68"/>
        <v/>
      </c>
      <c r="V193" s="1" t="str">
        <f t="shared" si="69"/>
        <v/>
      </c>
      <c r="W193" s="1" t="str">
        <f t="shared" si="70"/>
        <v/>
      </c>
      <c r="X193" s="1" t="str">
        <f t="shared" si="72"/>
        <v/>
      </c>
      <c r="Y193" s="1" t="str">
        <f t="shared" si="71"/>
        <v/>
      </c>
    </row>
    <row r="194" spans="13:25" ht="12.75" customHeight="1" x14ac:dyDescent="0.2">
      <c r="M194" s="1" t="str">
        <f t="shared" si="60"/>
        <v/>
      </c>
      <c r="N194" s="1" t="str">
        <f t="shared" si="61"/>
        <v/>
      </c>
      <c r="O194" s="1" t="str">
        <f t="shared" si="62"/>
        <v/>
      </c>
      <c r="P194" s="1" t="str">
        <f t="shared" si="63"/>
        <v/>
      </c>
      <c r="Q194" s="1" t="str">
        <f t="shared" si="64"/>
        <v/>
      </c>
      <c r="R194" s="1" t="str">
        <f>IF(ISNUMBER(M194),((0.195*(1+(0.0184*(J194-21)))*P194)+(0.07*(1+(0.0284*(J194-21)))*Q194))*1000,"")</f>
        <v/>
      </c>
      <c r="S194" s="1" t="str">
        <f>IF(ISNUMBER(M194),IF(O194-R194=0,0,((P194-M194)*(O194-I194)/(O194-R194))+M194),"")</f>
        <v/>
      </c>
      <c r="T194" s="1" t="str">
        <f t="shared" si="67"/>
        <v/>
      </c>
      <c r="U194" s="1" t="str">
        <f t="shared" si="68"/>
        <v/>
      </c>
      <c r="V194" s="1" t="str">
        <f>IF(ISNUMBER(U194),IF(U194&lt;1,U194,1),"")</f>
        <v/>
      </c>
      <c r="W194" s="1" t="str">
        <f t="shared" si="70"/>
        <v/>
      </c>
      <c r="X194" s="1" t="str">
        <f t="shared" si="72"/>
        <v/>
      </c>
      <c r="Y194" s="1" t="str">
        <f t="shared" si="71"/>
        <v/>
      </c>
    </row>
    <row r="195" spans="13:25" ht="12.75" customHeight="1" x14ac:dyDescent="0.2">
      <c r="M195" s="1" t="str">
        <f t="shared" si="60"/>
        <v/>
      </c>
      <c r="N195" s="1" t="str">
        <f t="shared" si="61"/>
        <v/>
      </c>
      <c r="O195" s="1" t="str">
        <f t="shared" si="62"/>
        <v/>
      </c>
      <c r="P195" s="1" t="str">
        <f t="shared" si="63"/>
        <v/>
      </c>
      <c r="Q195" s="1" t="str">
        <f t="shared" si="64"/>
        <v/>
      </c>
      <c r="R195" s="1" t="str">
        <f>IF(ISNUMBER(M195),((0.195*(1+(0.0184*(J195-21)))*P195)+(0.07*(1+(0.0284*(J195-21)))*Q195))*1000,"")</f>
        <v/>
      </c>
      <c r="S195" s="1" t="str">
        <f>IF(ISNUMBER(M195),IF(O195-R195=0,0,((P195-M195)*(O195-I195)/(O195-R195))+M195),"")</f>
        <v/>
      </c>
      <c r="T195" s="1" t="str">
        <f t="shared" si="67"/>
        <v/>
      </c>
      <c r="U195" s="1" t="str">
        <f t="shared" si="68"/>
        <v/>
      </c>
      <c r="V195" s="1" t="str">
        <f>IF(ISNUMBER(U195),IF(U195&lt;1,U195,1),"")</f>
        <v/>
      </c>
      <c r="W195" s="1" t="str">
        <f t="shared" si="70"/>
        <v/>
      </c>
      <c r="X195" s="1" t="str">
        <f t="shared" si="72"/>
        <v/>
      </c>
      <c r="Y195" s="1" t="str">
        <f t="shared" si="71"/>
        <v/>
      </c>
    </row>
    <row r="196" spans="13:25" ht="12.75" customHeight="1" x14ac:dyDescent="0.2">
      <c r="M196" s="1" t="str">
        <f t="shared" si="60"/>
        <v/>
      </c>
      <c r="N196" s="1" t="str">
        <f t="shared" si="61"/>
        <v/>
      </c>
      <c r="O196" s="1" t="str">
        <f t="shared" si="62"/>
        <v/>
      </c>
      <c r="P196" s="1" t="str">
        <f t="shared" si="63"/>
        <v/>
      </c>
      <c r="Q196" s="1" t="str">
        <f t="shared" si="64"/>
        <v/>
      </c>
      <c r="R196" s="1" t="str">
        <f>IF(ISNUMBER(M196),((0.195*(1+(0.0184*(J196-21)))*P196)+(0.07*(1+(0.0284*(J196-21)))*Q196))*1000,"")</f>
        <v/>
      </c>
      <c r="S196" s="1" t="str">
        <f>IF(ISNUMBER(M196),IF(O196-R196=0,0,((P196-M196)*(O196-I196)/(O196-R196))+M196),"")</f>
        <v/>
      </c>
      <c r="T196" s="1" t="str">
        <f t="shared" si="67"/>
        <v/>
      </c>
      <c r="U196" s="1" t="str">
        <f t="shared" si="68"/>
        <v/>
      </c>
      <c r="V196" s="1" t="str">
        <f>IF(ISNUMBER(U196),IF(U196&lt;1,U196,1),"")</f>
        <v/>
      </c>
      <c r="W196" s="1" t="str">
        <f t="shared" si="70"/>
        <v/>
      </c>
      <c r="X196" s="1" t="str">
        <f t="shared" si="72"/>
        <v/>
      </c>
      <c r="Y196" s="1" t="str">
        <f t="shared" si="71"/>
        <v/>
      </c>
    </row>
    <row r="197" spans="13:25" ht="12.75" customHeight="1" x14ac:dyDescent="0.2">
      <c r="M197" s="1" t="str">
        <f t="shared" si="60"/>
        <v/>
      </c>
      <c r="N197" s="1" t="str">
        <f t="shared" si="61"/>
        <v/>
      </c>
      <c r="O197" s="1" t="str">
        <f t="shared" si="62"/>
        <v/>
      </c>
      <c r="P197" s="1" t="str">
        <f t="shared" si="63"/>
        <v/>
      </c>
      <c r="Q197" s="1" t="str">
        <f t="shared" si="64"/>
        <v/>
      </c>
      <c r="R197" s="1" t="str">
        <f>IF(ISNUMBER(M197),((0.195*(1+(0.0184*(J197-21)))*P197)+(0.07*(1+(0.0284*(J197-21)))*Q197))*1000,"")</f>
        <v/>
      </c>
      <c r="S197" s="1" t="str">
        <f>IF(ISNUMBER(M197),IF(O197-R197=0,0,((P197-M197)*(O197-I197)/(O197-R197))+M197),"")</f>
        <v/>
      </c>
      <c r="T197" s="1" t="str">
        <f t="shared" si="67"/>
        <v/>
      </c>
      <c r="U197" s="1" t="str">
        <f t="shared" si="68"/>
        <v/>
      </c>
      <c r="V197" s="1" t="str">
        <f>IF(ISNUMBER(U197),IF(U197&lt;1,U197,1),"")</f>
        <v/>
      </c>
      <c r="W197" s="1" t="str">
        <f t="shared" si="70"/>
        <v/>
      </c>
      <c r="X197" s="1" t="str">
        <f t="shared" si="72"/>
        <v/>
      </c>
      <c r="Y197" s="1" t="str">
        <f t="shared" si="71"/>
        <v/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CEB Batch Reactor - Run 3 Results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4:S27"/>
  <sheetViews>
    <sheetView topLeftCell="A10" workbookViewId="0">
      <selection activeCell="Q29" sqref="Q29"/>
    </sheetView>
  </sheetViews>
  <sheetFormatPr defaultRowHeight="12.75" x14ac:dyDescent="0.2"/>
  <cols>
    <col min="13" max="13" width="9.28515625" customWidth="1"/>
    <col min="14" max="14" width="11.5703125" customWidth="1"/>
    <col min="15" max="15" width="11.85546875" customWidth="1"/>
    <col min="16" max="16" width="13.28515625" customWidth="1"/>
    <col min="17" max="17" width="18" customWidth="1"/>
    <col min="18" max="18" width="11.140625" customWidth="1"/>
    <col min="19" max="19" width="13.85546875" customWidth="1"/>
  </cols>
  <sheetData>
    <row r="24" spans="13:19" ht="25.5" x14ac:dyDescent="0.2">
      <c r="M24" s="10"/>
      <c r="N24" s="9" t="s">
        <v>812</v>
      </c>
      <c r="O24" s="9" t="s">
        <v>813</v>
      </c>
      <c r="P24" s="9" t="s">
        <v>814</v>
      </c>
      <c r="Q24" s="9" t="s">
        <v>820</v>
      </c>
      <c r="R24" s="9" t="s">
        <v>818</v>
      </c>
      <c r="S24" s="11" t="s">
        <v>819</v>
      </c>
    </row>
    <row r="25" spans="13:19" x14ac:dyDescent="0.2">
      <c r="M25" s="10" t="s">
        <v>815</v>
      </c>
      <c r="N25" s="10">
        <v>25.3</v>
      </c>
      <c r="O25" s="10">
        <f>1/(273.15+N25)</f>
        <v>3.3506449991623391E-3</v>
      </c>
      <c r="P25" s="10">
        <v>-18.649999999999999</v>
      </c>
      <c r="Q25" s="10" t="e">
        <f>LN(P25/1000)</f>
        <v>#NUM!</v>
      </c>
      <c r="R25" s="10">
        <v>7450</v>
      </c>
      <c r="S25" s="12">
        <f>R25*8.314/1000</f>
        <v>61.939300000000003</v>
      </c>
    </row>
    <row r="26" spans="13:19" x14ac:dyDescent="0.2">
      <c r="M26" s="10" t="s">
        <v>816</v>
      </c>
      <c r="N26" s="10">
        <v>30.1</v>
      </c>
      <c r="O26" s="10">
        <f t="shared" ref="O26:O27" si="0">1/(273.15+N26)</f>
        <v>3.2976092333058533E-3</v>
      </c>
      <c r="P26" s="10">
        <v>0.65059999999999996</v>
      </c>
      <c r="Q26" s="10">
        <f t="shared" ref="Q26:Q27" si="1">LN(P26/1000)</f>
        <v>-7.3376155439250228</v>
      </c>
      <c r="R26" s="13"/>
      <c r="S26" s="13"/>
    </row>
    <row r="27" spans="13:19" x14ac:dyDescent="0.2">
      <c r="M27" s="10" t="s">
        <v>817</v>
      </c>
      <c r="N27" s="10">
        <v>36</v>
      </c>
      <c r="O27" s="10">
        <f t="shared" si="0"/>
        <v>3.2346757237586934E-3</v>
      </c>
      <c r="P27" s="10">
        <v>1.0502</v>
      </c>
      <c r="Q27" s="10">
        <f t="shared" si="1"/>
        <v>-6.8587746567605148</v>
      </c>
      <c r="R27" s="13"/>
      <c r="S27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7"/>
  <sheetViews>
    <sheetView tabSelected="1" topLeftCell="A153" zoomScaleNormal="100" workbookViewId="0">
      <selection activeCell="M203" sqref="M203"/>
    </sheetView>
  </sheetViews>
  <sheetFormatPr defaultRowHeight="12.75" x14ac:dyDescent="0.2"/>
  <cols>
    <col min="3" max="3" width="14.5703125" customWidth="1"/>
    <col min="4" max="4" width="13.85546875" customWidth="1"/>
    <col min="5" max="5" width="14.85546875" customWidth="1"/>
    <col min="6" max="6" width="16.85546875" customWidth="1"/>
    <col min="7" max="7" width="14.28515625" customWidth="1"/>
    <col min="8" max="8" width="15" customWidth="1"/>
    <col min="9" max="9" width="15.28515625" customWidth="1"/>
    <col min="10" max="10" width="14.7109375" customWidth="1"/>
    <col min="11" max="11" width="12.28515625" customWidth="1"/>
    <col min="12" max="12" width="13.85546875" customWidth="1"/>
  </cols>
  <sheetData>
    <row r="3" spans="2:12" x14ac:dyDescent="0.2">
      <c r="J3" s="14" t="s">
        <v>811</v>
      </c>
      <c r="K3" s="14"/>
      <c r="L3" s="14"/>
    </row>
    <row r="4" spans="2:12" ht="51" x14ac:dyDescent="0.2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10</v>
      </c>
      <c r="J4" s="8" t="s">
        <v>810</v>
      </c>
      <c r="K4" s="8" t="s">
        <v>808</v>
      </c>
      <c r="L4" s="8" t="s">
        <v>809</v>
      </c>
    </row>
    <row r="5" spans="2:12" x14ac:dyDescent="0.2">
      <c r="B5" s="3" t="s">
        <v>27</v>
      </c>
      <c r="C5" s="4" t="s">
        <v>28</v>
      </c>
      <c r="D5" s="4">
        <v>3.7847203202545643E-6</v>
      </c>
      <c r="E5" s="5">
        <v>0.5</v>
      </c>
      <c r="F5" s="1">
        <v>0.05</v>
      </c>
      <c r="G5" s="5">
        <v>0.5</v>
      </c>
      <c r="H5" s="1">
        <v>0.05</v>
      </c>
      <c r="I5" s="6">
        <v>50</v>
      </c>
      <c r="J5" s="1">
        <v>9.6200000000000001E-3</v>
      </c>
      <c r="K5" s="1">
        <v>5.791015625</v>
      </c>
      <c r="L5" s="1">
        <v>6.103515625</v>
      </c>
    </row>
    <row r="6" spans="2:12" x14ac:dyDescent="0.2">
      <c r="B6" s="3" t="s">
        <v>29</v>
      </c>
      <c r="C6" s="4" t="s">
        <v>30</v>
      </c>
      <c r="D6" s="4">
        <v>6.3009254517965019E-5</v>
      </c>
      <c r="E6" s="5">
        <v>0.5</v>
      </c>
      <c r="F6" s="1">
        <v>0.05</v>
      </c>
      <c r="G6" s="5">
        <v>0.5</v>
      </c>
      <c r="H6" s="1">
        <v>0.05</v>
      </c>
      <c r="I6" s="6">
        <v>50</v>
      </c>
      <c r="J6" s="1">
        <f>0.01+J5</f>
        <v>1.9619999999999999E-2</v>
      </c>
      <c r="K6" s="1">
        <v>5.732421875</v>
      </c>
      <c r="L6" s="1">
        <v>6.015625</v>
      </c>
    </row>
    <row r="7" spans="2:12" x14ac:dyDescent="0.2">
      <c r="B7" s="3" t="s">
        <v>31</v>
      </c>
      <c r="C7" s="4" t="s">
        <v>32</v>
      </c>
      <c r="D7" s="4">
        <v>1.1663194163702428E-4</v>
      </c>
      <c r="E7" s="5">
        <v>0.5</v>
      </c>
      <c r="F7" s="1">
        <v>0.05</v>
      </c>
      <c r="G7" s="5">
        <v>0.5</v>
      </c>
      <c r="H7" s="1">
        <v>0.05</v>
      </c>
      <c r="I7" s="6">
        <v>50</v>
      </c>
      <c r="J7" s="1">
        <f t="shared" ref="J7:J70" si="0">0.01+J6</f>
        <v>2.962E-2</v>
      </c>
      <c r="K7" s="1">
        <v>5.654296875</v>
      </c>
      <c r="L7" s="1">
        <v>5.9375</v>
      </c>
    </row>
    <row r="8" spans="2:12" x14ac:dyDescent="0.2">
      <c r="B8" s="3" t="s">
        <v>33</v>
      </c>
      <c r="C8" s="4" t="s">
        <v>34</v>
      </c>
      <c r="D8" s="4">
        <v>1.7621527513256297E-4</v>
      </c>
      <c r="E8" s="5">
        <v>0.5</v>
      </c>
      <c r="F8" s="1">
        <v>0.05</v>
      </c>
      <c r="G8" s="5">
        <v>0.5</v>
      </c>
      <c r="H8" s="1">
        <v>0.05</v>
      </c>
      <c r="I8" s="6">
        <v>50</v>
      </c>
      <c r="J8" s="1">
        <f t="shared" si="0"/>
        <v>3.9620000000000002E-2</v>
      </c>
      <c r="K8" s="1">
        <v>5.595703125</v>
      </c>
      <c r="L8" s="1">
        <v>5.869140625</v>
      </c>
    </row>
    <row r="9" spans="2:12" x14ac:dyDescent="0.2">
      <c r="B9" s="3" t="s">
        <v>35</v>
      </c>
      <c r="C9" s="4" t="s">
        <v>36</v>
      </c>
      <c r="D9" s="4">
        <v>2.3579860862810165E-4</v>
      </c>
      <c r="E9" s="5">
        <v>0.5</v>
      </c>
      <c r="F9" s="1">
        <v>0.05</v>
      </c>
      <c r="G9" s="5">
        <v>0.5</v>
      </c>
      <c r="H9" s="1">
        <v>0.05</v>
      </c>
      <c r="I9" s="6">
        <v>50</v>
      </c>
      <c r="J9" s="1">
        <f t="shared" si="0"/>
        <v>4.9620000000000004E-2</v>
      </c>
      <c r="K9" s="1">
        <v>5.537109375</v>
      </c>
      <c r="L9" s="1">
        <v>5.80078125</v>
      </c>
    </row>
    <row r="10" spans="2:12" x14ac:dyDescent="0.2">
      <c r="B10" s="3" t="s">
        <v>37</v>
      </c>
      <c r="C10" s="4" t="s">
        <v>38</v>
      </c>
      <c r="D10" s="4">
        <v>2.8943286451976746E-4</v>
      </c>
      <c r="E10" s="5">
        <v>0.5</v>
      </c>
      <c r="F10" s="1">
        <v>0.05</v>
      </c>
      <c r="G10" s="5">
        <v>0.5</v>
      </c>
      <c r="H10" s="1">
        <v>0.05</v>
      </c>
      <c r="I10" s="6">
        <v>50</v>
      </c>
      <c r="J10" s="1">
        <f t="shared" si="0"/>
        <v>5.9620000000000006E-2</v>
      </c>
      <c r="K10" s="1">
        <v>5.48828125</v>
      </c>
      <c r="L10" s="1">
        <v>5.732421875</v>
      </c>
    </row>
    <row r="11" spans="2:12" x14ac:dyDescent="0.2">
      <c r="B11" s="3" t="s">
        <v>39</v>
      </c>
      <c r="C11" s="4" t="s">
        <v>40</v>
      </c>
      <c r="D11" s="4">
        <v>3.4901619801530614E-4</v>
      </c>
      <c r="E11" s="5">
        <v>0.5</v>
      </c>
      <c r="F11" s="1">
        <v>0.05</v>
      </c>
      <c r="G11" s="5">
        <v>0.5</v>
      </c>
      <c r="H11" s="1">
        <v>0.05</v>
      </c>
      <c r="I11" s="6">
        <v>50</v>
      </c>
      <c r="J11" s="1">
        <f t="shared" si="0"/>
        <v>6.9620000000000001E-2</v>
      </c>
      <c r="K11" s="1">
        <v>5.439453125</v>
      </c>
      <c r="L11" s="1">
        <v>5.6640625</v>
      </c>
    </row>
    <row r="12" spans="2:12" x14ac:dyDescent="0.2">
      <c r="B12" s="3" t="s">
        <v>41</v>
      </c>
      <c r="C12" s="4" t="s">
        <v>42</v>
      </c>
      <c r="D12" s="4">
        <v>4.0859953151084483E-4</v>
      </c>
      <c r="E12" s="5">
        <v>0.5</v>
      </c>
      <c r="F12" s="1">
        <v>0.05</v>
      </c>
      <c r="G12" s="5">
        <v>0.5</v>
      </c>
      <c r="H12" s="1">
        <v>0.05</v>
      </c>
      <c r="I12" s="6">
        <v>50</v>
      </c>
      <c r="J12" s="1">
        <f t="shared" si="0"/>
        <v>7.9619999999999996E-2</v>
      </c>
      <c r="K12" s="1">
        <v>5.390625</v>
      </c>
      <c r="L12" s="1">
        <v>5.60546875</v>
      </c>
    </row>
    <row r="13" spans="2:12" x14ac:dyDescent="0.2">
      <c r="B13" s="3" t="s">
        <v>43</v>
      </c>
      <c r="C13" s="4" t="s">
        <v>44</v>
      </c>
      <c r="D13" s="4">
        <v>4.6818286500638351E-4</v>
      </c>
      <c r="E13" s="5">
        <v>0.5</v>
      </c>
      <c r="F13" s="1">
        <v>0.05</v>
      </c>
      <c r="G13" s="5">
        <v>0.5</v>
      </c>
      <c r="H13" s="1">
        <v>0.05</v>
      </c>
      <c r="I13" s="6">
        <v>50</v>
      </c>
      <c r="J13" s="1">
        <f t="shared" si="0"/>
        <v>8.9619999999999991E-2</v>
      </c>
      <c r="K13" s="1">
        <v>5.341796875</v>
      </c>
      <c r="L13" s="1">
        <v>5.537109375</v>
      </c>
    </row>
    <row r="14" spans="2:12" x14ac:dyDescent="0.2">
      <c r="B14" s="3" t="s">
        <v>45</v>
      </c>
      <c r="C14" s="4" t="s">
        <v>46</v>
      </c>
      <c r="D14" s="4">
        <v>5.2180555212544277E-4</v>
      </c>
      <c r="E14" s="5">
        <v>0.5</v>
      </c>
      <c r="F14" s="1">
        <v>0.05</v>
      </c>
      <c r="G14" s="5">
        <v>0.5</v>
      </c>
      <c r="H14" s="1">
        <v>0.05</v>
      </c>
      <c r="I14" s="6">
        <v>50</v>
      </c>
      <c r="J14" s="1">
        <f t="shared" si="0"/>
        <v>9.9619999999999986E-2</v>
      </c>
      <c r="K14" s="1">
        <v>5.283203125</v>
      </c>
      <c r="L14" s="1">
        <v>5.48828125</v>
      </c>
    </row>
    <row r="15" spans="2:12" x14ac:dyDescent="0.2">
      <c r="B15" s="3" t="s">
        <v>47</v>
      </c>
      <c r="C15" s="4" t="s">
        <v>48</v>
      </c>
      <c r="D15" s="4">
        <v>5.8138888562098145E-4</v>
      </c>
      <c r="E15" s="5">
        <v>0.5</v>
      </c>
      <c r="F15" s="1">
        <v>0.05</v>
      </c>
      <c r="G15" s="5">
        <v>0.5</v>
      </c>
      <c r="H15" s="1">
        <v>0.05</v>
      </c>
      <c r="I15" s="6">
        <v>50</v>
      </c>
      <c r="J15" s="1">
        <f t="shared" si="0"/>
        <v>0.10961999999999998</v>
      </c>
      <c r="K15" s="1">
        <v>5.244140625</v>
      </c>
      <c r="L15" s="1">
        <v>5.4296875</v>
      </c>
    </row>
    <row r="16" spans="2:12" x14ac:dyDescent="0.2">
      <c r="B16" s="3" t="s">
        <v>49</v>
      </c>
      <c r="C16" s="4" t="s">
        <v>50</v>
      </c>
      <c r="D16" s="4">
        <v>6.4097221911652014E-4</v>
      </c>
      <c r="E16" s="5">
        <v>0.5</v>
      </c>
      <c r="F16" s="1">
        <v>0.05</v>
      </c>
      <c r="G16" s="5">
        <v>0.5</v>
      </c>
      <c r="H16" s="1">
        <v>0.05</v>
      </c>
      <c r="I16" s="6">
        <v>50</v>
      </c>
      <c r="J16" s="1">
        <f t="shared" si="0"/>
        <v>0.11961999999999998</v>
      </c>
      <c r="K16" s="1">
        <v>5.205078125</v>
      </c>
      <c r="L16" s="1">
        <v>5.37109375</v>
      </c>
    </row>
    <row r="17" spans="2:12" x14ac:dyDescent="0.2">
      <c r="B17" s="3" t="s">
        <v>51</v>
      </c>
      <c r="C17" s="4" t="s">
        <v>52</v>
      </c>
      <c r="D17" s="4">
        <v>6.9965277361916378E-4</v>
      </c>
      <c r="E17" s="5">
        <v>0.5</v>
      </c>
      <c r="F17" s="1">
        <v>0.05</v>
      </c>
      <c r="G17" s="5">
        <v>0.5</v>
      </c>
      <c r="H17" s="1">
        <v>0.05</v>
      </c>
      <c r="I17" s="6">
        <v>50</v>
      </c>
      <c r="J17" s="1">
        <f t="shared" si="0"/>
        <v>0.12961999999999999</v>
      </c>
      <c r="K17" s="1">
        <v>5.15625</v>
      </c>
      <c r="L17" s="1">
        <v>5.322265625</v>
      </c>
    </row>
    <row r="18" spans="2:12" x14ac:dyDescent="0.2">
      <c r="B18" s="3" t="s">
        <v>53</v>
      </c>
      <c r="C18" s="4" t="s">
        <v>54</v>
      </c>
      <c r="D18" s="4">
        <v>7.5255786941852421E-4</v>
      </c>
      <c r="E18" s="5">
        <v>0.5</v>
      </c>
      <c r="F18" s="1">
        <v>0.05</v>
      </c>
      <c r="G18" s="5">
        <v>0.5</v>
      </c>
      <c r="H18" s="1">
        <v>0.05</v>
      </c>
      <c r="I18" s="6">
        <v>50</v>
      </c>
      <c r="J18" s="1">
        <f t="shared" si="0"/>
        <v>0.13961999999999999</v>
      </c>
      <c r="K18" s="1">
        <v>5.1171875</v>
      </c>
      <c r="L18" s="1">
        <v>5.2734375</v>
      </c>
    </row>
    <row r="19" spans="2:12" x14ac:dyDescent="0.2">
      <c r="B19" s="3" t="s">
        <v>55</v>
      </c>
      <c r="C19" s="4" t="s">
        <v>56</v>
      </c>
      <c r="D19" s="4">
        <v>8.1123842392116785E-4</v>
      </c>
      <c r="E19" s="5">
        <v>0.5</v>
      </c>
      <c r="F19" s="1">
        <v>0.05</v>
      </c>
      <c r="G19" s="5">
        <v>0.5</v>
      </c>
      <c r="H19" s="1">
        <v>0.05</v>
      </c>
      <c r="I19" s="6">
        <v>50</v>
      </c>
      <c r="J19" s="1">
        <f t="shared" si="0"/>
        <v>0.14962</v>
      </c>
      <c r="K19" s="1">
        <v>5.078125</v>
      </c>
      <c r="L19" s="1">
        <v>5.224609375</v>
      </c>
    </row>
    <row r="20" spans="2:12" x14ac:dyDescent="0.2">
      <c r="B20" s="3" t="s">
        <v>57</v>
      </c>
      <c r="C20" s="4" t="s">
        <v>58</v>
      </c>
      <c r="D20" s="4">
        <v>8.699189784238115E-4</v>
      </c>
      <c r="E20" s="5">
        <v>0.5</v>
      </c>
      <c r="F20" s="1">
        <v>0.05</v>
      </c>
      <c r="G20" s="5">
        <v>0.5</v>
      </c>
      <c r="H20" s="1">
        <v>0.05</v>
      </c>
      <c r="I20" s="6">
        <v>50</v>
      </c>
      <c r="J20" s="1">
        <f t="shared" si="0"/>
        <v>0.15962000000000001</v>
      </c>
      <c r="K20" s="1">
        <v>5.0390625</v>
      </c>
      <c r="L20" s="1">
        <v>5.17578125</v>
      </c>
    </row>
    <row r="21" spans="2:12" x14ac:dyDescent="0.2">
      <c r="B21" s="3" t="s">
        <v>59</v>
      </c>
      <c r="C21" s="4" t="s">
        <v>60</v>
      </c>
      <c r="D21" s="4">
        <v>9.2859953292645514E-4</v>
      </c>
      <c r="E21" s="5">
        <v>0.5</v>
      </c>
      <c r="F21" s="1">
        <v>0.05</v>
      </c>
      <c r="G21" s="5">
        <v>0.5</v>
      </c>
      <c r="H21" s="1">
        <v>0.05</v>
      </c>
      <c r="I21" s="6">
        <v>50</v>
      </c>
      <c r="J21" s="1">
        <f t="shared" si="0"/>
        <v>0.16962000000000002</v>
      </c>
      <c r="K21" s="1">
        <v>5</v>
      </c>
      <c r="L21" s="1">
        <v>5.13671875</v>
      </c>
    </row>
    <row r="22" spans="2:12" x14ac:dyDescent="0.2">
      <c r="B22" s="3" t="s">
        <v>61</v>
      </c>
      <c r="C22" s="4" t="s">
        <v>62</v>
      </c>
      <c r="D22" s="4">
        <v>9.8818286642199382E-4</v>
      </c>
      <c r="E22" s="5">
        <v>0.5</v>
      </c>
      <c r="F22" s="1">
        <v>0.05</v>
      </c>
      <c r="G22" s="5">
        <v>0.5</v>
      </c>
      <c r="H22" s="1">
        <v>0.05</v>
      </c>
      <c r="I22" s="6">
        <v>50</v>
      </c>
      <c r="J22" s="1">
        <f t="shared" si="0"/>
        <v>0.17962000000000003</v>
      </c>
      <c r="K22" s="1">
        <v>4.9609375</v>
      </c>
      <c r="L22" s="1">
        <v>5.087890625</v>
      </c>
    </row>
    <row r="23" spans="2:12" x14ac:dyDescent="0.2">
      <c r="B23" s="3" t="s">
        <v>63</v>
      </c>
      <c r="C23" s="4" t="s">
        <v>64</v>
      </c>
      <c r="D23" s="4">
        <v>1.0418055535410531E-3</v>
      </c>
      <c r="E23" s="5">
        <v>0.5</v>
      </c>
      <c r="F23" s="1">
        <v>0.05</v>
      </c>
      <c r="G23" s="5">
        <v>0.5</v>
      </c>
      <c r="H23" s="1">
        <v>0.05</v>
      </c>
      <c r="I23" s="6">
        <v>50</v>
      </c>
      <c r="J23" s="1">
        <f t="shared" si="0"/>
        <v>0.18962000000000004</v>
      </c>
      <c r="K23" s="1">
        <v>4.921875</v>
      </c>
      <c r="L23" s="1">
        <v>5.048828125</v>
      </c>
    </row>
    <row r="24" spans="2:12" x14ac:dyDescent="0.2">
      <c r="B24" s="3" t="s">
        <v>65</v>
      </c>
      <c r="C24" s="4" t="s">
        <v>66</v>
      </c>
      <c r="D24" s="4">
        <v>1.1013888870365918E-3</v>
      </c>
      <c r="E24" s="5">
        <v>0.5</v>
      </c>
      <c r="F24" s="1">
        <v>0.05</v>
      </c>
      <c r="G24" s="5">
        <v>0.5</v>
      </c>
      <c r="H24" s="1">
        <v>0.05</v>
      </c>
      <c r="I24" s="6">
        <v>50</v>
      </c>
      <c r="J24" s="1">
        <f t="shared" si="0"/>
        <v>0.19962000000000005</v>
      </c>
      <c r="K24" s="1">
        <v>4.892578125</v>
      </c>
      <c r="L24" s="1">
        <v>5</v>
      </c>
    </row>
    <row r="25" spans="2:12" x14ac:dyDescent="0.2">
      <c r="B25" s="3" t="s">
        <v>67</v>
      </c>
      <c r="C25" s="4" t="s">
        <v>68</v>
      </c>
      <c r="D25" s="4">
        <v>1.1607870328589343E-3</v>
      </c>
      <c r="E25" s="5">
        <v>0.5</v>
      </c>
      <c r="F25" s="1">
        <v>0.05</v>
      </c>
      <c r="G25" s="5">
        <v>0.5</v>
      </c>
      <c r="H25" s="1">
        <v>0.05</v>
      </c>
      <c r="I25" s="6">
        <v>50</v>
      </c>
      <c r="J25" s="1">
        <f t="shared" si="0"/>
        <v>0.20962000000000006</v>
      </c>
      <c r="K25" s="1">
        <v>4.853515625</v>
      </c>
      <c r="L25" s="1">
        <v>4.9609375</v>
      </c>
    </row>
    <row r="26" spans="2:12" x14ac:dyDescent="0.2">
      <c r="B26" s="3" t="s">
        <v>69</v>
      </c>
      <c r="C26" s="4" t="s">
        <v>70</v>
      </c>
      <c r="D26" s="4">
        <v>1.2203703663544729E-3</v>
      </c>
      <c r="E26" s="5">
        <v>0.5</v>
      </c>
      <c r="F26" s="1">
        <v>0.05</v>
      </c>
      <c r="G26" s="5">
        <v>0.5</v>
      </c>
      <c r="H26" s="1">
        <v>0.05</v>
      </c>
      <c r="I26" s="6">
        <v>50</v>
      </c>
      <c r="J26" s="1">
        <f t="shared" si="0"/>
        <v>0.21962000000000007</v>
      </c>
      <c r="K26" s="1">
        <v>4.814453125</v>
      </c>
      <c r="L26" s="1">
        <v>4.931640625</v>
      </c>
    </row>
    <row r="27" spans="2:12" x14ac:dyDescent="0.2">
      <c r="B27" s="3" t="s">
        <v>71</v>
      </c>
      <c r="C27" s="4" t="s">
        <v>72</v>
      </c>
      <c r="D27" s="4">
        <v>1.2740046295220964E-3</v>
      </c>
      <c r="E27" s="5">
        <v>0.5</v>
      </c>
      <c r="F27" s="1">
        <v>0.05</v>
      </c>
      <c r="G27" s="5">
        <v>0.5</v>
      </c>
      <c r="H27" s="1">
        <v>0.05</v>
      </c>
      <c r="I27" s="6">
        <v>50</v>
      </c>
      <c r="J27" s="1">
        <f t="shared" si="0"/>
        <v>0.22962000000000007</v>
      </c>
      <c r="K27" s="1">
        <v>4.78515625</v>
      </c>
      <c r="L27" s="1">
        <v>4.892578125</v>
      </c>
    </row>
    <row r="28" spans="2:12" x14ac:dyDescent="0.2">
      <c r="B28" s="3" t="s">
        <v>73</v>
      </c>
      <c r="C28" s="4" t="s">
        <v>74</v>
      </c>
      <c r="D28" s="4">
        <v>1.3332175876712427E-3</v>
      </c>
      <c r="E28" s="5">
        <v>0.5</v>
      </c>
      <c r="F28" s="1">
        <v>0.05</v>
      </c>
      <c r="G28" s="5">
        <v>0.5</v>
      </c>
      <c r="H28" s="1">
        <v>0.05</v>
      </c>
      <c r="I28" s="6">
        <v>50</v>
      </c>
      <c r="J28" s="1">
        <f t="shared" si="0"/>
        <v>0.23962000000000008</v>
      </c>
      <c r="K28" s="1">
        <v>4.755859375</v>
      </c>
      <c r="L28" s="1">
        <v>4.853515625</v>
      </c>
    </row>
    <row r="29" spans="2:12" x14ac:dyDescent="0.2">
      <c r="B29" s="3" t="s">
        <v>75</v>
      </c>
      <c r="C29" s="4" t="s">
        <v>76</v>
      </c>
      <c r="D29" s="4">
        <v>1.3918981421738863E-3</v>
      </c>
      <c r="E29" s="5">
        <v>0.5</v>
      </c>
      <c r="F29" s="1">
        <v>0.05</v>
      </c>
      <c r="G29" s="5">
        <v>0.5</v>
      </c>
      <c r="H29" s="1">
        <v>0.05</v>
      </c>
      <c r="I29" s="6">
        <v>50</v>
      </c>
      <c r="J29" s="1">
        <f>0.02+J28</f>
        <v>0.25962000000000007</v>
      </c>
      <c r="K29" s="1">
        <v>4.716796875</v>
      </c>
      <c r="L29" s="1">
        <v>4.814453125</v>
      </c>
    </row>
    <row r="30" spans="2:12" x14ac:dyDescent="0.2">
      <c r="B30" s="3" t="s">
        <v>77</v>
      </c>
      <c r="C30" s="4" t="s">
        <v>78</v>
      </c>
      <c r="D30" s="4">
        <v>1.4505787039524876E-3</v>
      </c>
      <c r="E30" s="5">
        <v>0.5</v>
      </c>
      <c r="F30" s="1">
        <v>0.05</v>
      </c>
      <c r="G30" s="5">
        <v>0.5</v>
      </c>
      <c r="H30" s="1">
        <v>0.05</v>
      </c>
      <c r="I30" s="6">
        <v>50</v>
      </c>
      <c r="J30" s="1">
        <f t="shared" ref="J30:J84" si="1">0.02+J29</f>
        <v>0.27962000000000009</v>
      </c>
      <c r="K30" s="1">
        <v>4.6875</v>
      </c>
      <c r="L30" s="1">
        <v>4.78515625</v>
      </c>
    </row>
    <row r="31" spans="2:12" x14ac:dyDescent="0.2">
      <c r="B31" s="3" t="s">
        <v>79</v>
      </c>
      <c r="C31" s="4" t="s">
        <v>80</v>
      </c>
      <c r="D31" s="4">
        <v>1.5092592584551312E-3</v>
      </c>
      <c r="E31" s="5">
        <v>0.5</v>
      </c>
      <c r="F31" s="1">
        <v>0.05</v>
      </c>
      <c r="G31" s="5">
        <v>0.5</v>
      </c>
      <c r="H31" s="1">
        <v>0.05</v>
      </c>
      <c r="I31" s="6">
        <v>50</v>
      </c>
      <c r="J31" s="1">
        <f t="shared" si="1"/>
        <v>0.29962000000000011</v>
      </c>
      <c r="K31" s="1">
        <v>4.66796875</v>
      </c>
      <c r="L31" s="1">
        <v>4.755859375</v>
      </c>
    </row>
    <row r="32" spans="2:12" x14ac:dyDescent="0.2">
      <c r="B32" s="3" t="s">
        <v>81</v>
      </c>
      <c r="C32" s="4" t="s">
        <v>82</v>
      </c>
      <c r="D32" s="4">
        <v>1.5690277723479085E-3</v>
      </c>
      <c r="E32" s="5">
        <v>0.5</v>
      </c>
      <c r="F32" s="1">
        <v>0.05</v>
      </c>
      <c r="G32" s="5">
        <v>0.5</v>
      </c>
      <c r="H32" s="1">
        <v>0.05</v>
      </c>
      <c r="I32" s="6">
        <v>50</v>
      </c>
      <c r="J32" s="1">
        <f t="shared" si="1"/>
        <v>0.31962000000000013</v>
      </c>
      <c r="K32" s="1">
        <v>4.62890625</v>
      </c>
      <c r="L32" s="1">
        <v>4.716796875</v>
      </c>
    </row>
    <row r="33" spans="2:12" x14ac:dyDescent="0.2">
      <c r="B33" s="3" t="s">
        <v>83</v>
      </c>
      <c r="C33" s="4" t="s">
        <v>84</v>
      </c>
      <c r="D33" s="4">
        <v>1.6217476804740727E-3</v>
      </c>
      <c r="E33" s="5">
        <v>0.5</v>
      </c>
      <c r="F33" s="1">
        <v>0.05</v>
      </c>
      <c r="G33" s="5">
        <v>0.5</v>
      </c>
      <c r="H33" s="1">
        <v>0.05</v>
      </c>
      <c r="I33" s="6">
        <v>50</v>
      </c>
      <c r="J33" s="1">
        <f t="shared" si="1"/>
        <v>0.33962000000000014</v>
      </c>
      <c r="K33" s="1">
        <v>4.599609375</v>
      </c>
      <c r="L33" s="1">
        <v>4.6875</v>
      </c>
    </row>
    <row r="34" spans="2:12" x14ac:dyDescent="0.2">
      <c r="B34" s="3" t="s">
        <v>85</v>
      </c>
      <c r="C34" s="4" t="s">
        <v>86</v>
      </c>
      <c r="D34" s="4">
        <v>1.6798842552816495E-3</v>
      </c>
      <c r="E34" s="5">
        <v>0.5</v>
      </c>
      <c r="F34" s="1">
        <v>0.05</v>
      </c>
      <c r="G34" s="5">
        <v>0.5</v>
      </c>
      <c r="H34" s="1">
        <v>0.05</v>
      </c>
      <c r="I34" s="6">
        <v>50</v>
      </c>
      <c r="J34" s="1">
        <f t="shared" si="1"/>
        <v>0.35962000000000016</v>
      </c>
      <c r="K34" s="1">
        <v>4.580078125</v>
      </c>
      <c r="L34" s="1">
        <v>4.658203125</v>
      </c>
    </row>
    <row r="35" spans="2:12" x14ac:dyDescent="0.2">
      <c r="B35" s="3" t="s">
        <v>87</v>
      </c>
      <c r="C35" s="4" t="s">
        <v>88</v>
      </c>
      <c r="D35" s="4">
        <v>1.7394675887771882E-3</v>
      </c>
      <c r="E35" s="5">
        <v>0.5</v>
      </c>
      <c r="F35" s="1">
        <v>0.05</v>
      </c>
      <c r="G35" s="5">
        <v>0.5</v>
      </c>
      <c r="H35" s="1">
        <v>0.05</v>
      </c>
      <c r="I35" s="6">
        <v>50</v>
      </c>
      <c r="J35" s="1">
        <f t="shared" si="1"/>
        <v>0.37962000000000018</v>
      </c>
      <c r="K35" s="1">
        <v>4.55078125</v>
      </c>
      <c r="L35" s="1">
        <v>4.62890625</v>
      </c>
    </row>
    <row r="36" spans="2:12" x14ac:dyDescent="0.2">
      <c r="B36" s="3" t="s">
        <v>89</v>
      </c>
      <c r="C36" s="4" t="s">
        <v>90</v>
      </c>
      <c r="D36" s="4">
        <v>1.7990509222727269E-3</v>
      </c>
      <c r="E36" s="5">
        <v>0.5</v>
      </c>
      <c r="F36" s="1">
        <v>0.05</v>
      </c>
      <c r="G36" s="5">
        <v>0.5</v>
      </c>
      <c r="H36" s="1">
        <v>0.05</v>
      </c>
      <c r="I36" s="6">
        <v>50</v>
      </c>
      <c r="J36" s="1">
        <f t="shared" si="1"/>
        <v>0.3996200000000002</v>
      </c>
      <c r="K36" s="1">
        <v>4.521484375</v>
      </c>
      <c r="L36" s="1">
        <v>4.599609375</v>
      </c>
    </row>
    <row r="37" spans="2:12" x14ac:dyDescent="0.2">
      <c r="B37" s="3" t="s">
        <v>91</v>
      </c>
      <c r="C37" s="4" t="s">
        <v>92</v>
      </c>
      <c r="D37" s="4">
        <v>1.8526851854403503E-3</v>
      </c>
      <c r="E37" s="5">
        <v>0.5</v>
      </c>
      <c r="F37" s="1">
        <v>0.05</v>
      </c>
      <c r="G37" s="5">
        <v>0.5</v>
      </c>
      <c r="H37" s="1">
        <v>0.05</v>
      </c>
      <c r="I37" s="6">
        <v>50</v>
      </c>
      <c r="J37" s="1">
        <f t="shared" si="1"/>
        <v>0.41962000000000022</v>
      </c>
      <c r="K37" s="1">
        <v>4.501953125</v>
      </c>
      <c r="L37" s="1">
        <v>4.5703125</v>
      </c>
    </row>
    <row r="38" spans="2:12" x14ac:dyDescent="0.2">
      <c r="B38" s="3" t="s">
        <v>93</v>
      </c>
      <c r="C38" s="4" t="s">
        <v>94</v>
      </c>
      <c r="D38" s="4">
        <v>1.912268518935889E-3</v>
      </c>
      <c r="E38" s="5">
        <v>0.5</v>
      </c>
      <c r="F38" s="1">
        <v>0.05</v>
      </c>
      <c r="G38" s="5">
        <v>0.5</v>
      </c>
      <c r="H38" s="1">
        <v>0.05</v>
      </c>
      <c r="I38" s="6">
        <v>50</v>
      </c>
      <c r="J38" s="1">
        <f t="shared" si="1"/>
        <v>0.43962000000000023</v>
      </c>
      <c r="K38" s="1">
        <v>4.47265625</v>
      </c>
      <c r="L38" s="1">
        <v>4.55078125</v>
      </c>
    </row>
    <row r="39" spans="2:12" x14ac:dyDescent="0.2">
      <c r="B39" s="3" t="s">
        <v>95</v>
      </c>
      <c r="C39" s="4" t="s">
        <v>96</v>
      </c>
      <c r="D39" s="4">
        <v>1.9718518524314277E-3</v>
      </c>
      <c r="E39" s="5">
        <v>0.5</v>
      </c>
      <c r="F39" s="1">
        <v>0.05</v>
      </c>
      <c r="G39" s="5">
        <v>0.5</v>
      </c>
      <c r="H39" s="1">
        <v>0.05</v>
      </c>
      <c r="I39" s="6">
        <v>50</v>
      </c>
      <c r="J39" s="1">
        <f t="shared" si="1"/>
        <v>0.45962000000000025</v>
      </c>
      <c r="K39" s="1">
        <v>4.443359375</v>
      </c>
      <c r="L39" s="1">
        <v>4.521484375</v>
      </c>
    </row>
    <row r="40" spans="2:12" x14ac:dyDescent="0.2">
      <c r="B40" s="3" t="s">
        <v>97</v>
      </c>
      <c r="C40" s="4" t="s">
        <v>98</v>
      </c>
      <c r="D40" s="4">
        <v>2.0254745322745293E-3</v>
      </c>
      <c r="E40" s="5">
        <v>0.5</v>
      </c>
      <c r="F40" s="1">
        <v>0.05</v>
      </c>
      <c r="G40" s="5">
        <v>0.5</v>
      </c>
      <c r="H40" s="1">
        <v>0.05</v>
      </c>
      <c r="I40" s="6">
        <v>50</v>
      </c>
      <c r="J40" s="1">
        <f t="shared" si="1"/>
        <v>0.47962000000000027</v>
      </c>
      <c r="K40" s="1">
        <v>4.423828125</v>
      </c>
      <c r="L40" s="1">
        <v>4.4921875</v>
      </c>
    </row>
    <row r="41" spans="2:12" x14ac:dyDescent="0.2">
      <c r="B41" s="3" t="s">
        <v>99</v>
      </c>
      <c r="C41" s="4" t="s">
        <v>100</v>
      </c>
      <c r="D41" s="4">
        <v>2.085057865770068E-3</v>
      </c>
      <c r="E41" s="5">
        <v>0.5</v>
      </c>
      <c r="F41" s="1">
        <v>0.05</v>
      </c>
      <c r="G41" s="5">
        <v>0.5</v>
      </c>
      <c r="H41" s="1">
        <v>0.05</v>
      </c>
      <c r="I41" s="6">
        <v>50</v>
      </c>
      <c r="J41" s="1">
        <f t="shared" si="1"/>
        <v>0.49962000000000029</v>
      </c>
      <c r="K41" s="1">
        <v>4.404296875</v>
      </c>
      <c r="L41" s="1">
        <v>4.47265625</v>
      </c>
    </row>
    <row r="42" spans="2:12" x14ac:dyDescent="0.2">
      <c r="B42" s="3" t="s">
        <v>101</v>
      </c>
      <c r="C42" s="4" t="s">
        <v>102</v>
      </c>
      <c r="D42" s="4">
        <v>2.1446411992656067E-3</v>
      </c>
      <c r="E42" s="5">
        <v>0.5</v>
      </c>
      <c r="F42" s="1">
        <v>0.05</v>
      </c>
      <c r="G42" s="5">
        <v>0.5</v>
      </c>
      <c r="H42" s="1">
        <v>0.05</v>
      </c>
      <c r="I42" s="6">
        <v>50</v>
      </c>
      <c r="J42" s="1">
        <f>0.02+J41</f>
        <v>0.5196200000000003</v>
      </c>
      <c r="K42" s="1">
        <v>4.375</v>
      </c>
      <c r="L42" s="1">
        <v>4.443359375</v>
      </c>
    </row>
    <row r="43" spans="2:12" x14ac:dyDescent="0.2">
      <c r="B43" s="3" t="s">
        <v>103</v>
      </c>
      <c r="C43" s="4" t="s">
        <v>104</v>
      </c>
      <c r="D43" s="4">
        <v>2.2042245327611454E-3</v>
      </c>
      <c r="E43" s="5">
        <v>0.5</v>
      </c>
      <c r="F43" s="1">
        <v>0.05</v>
      </c>
      <c r="G43" s="5">
        <v>0.5</v>
      </c>
      <c r="H43" s="1">
        <v>0.05</v>
      </c>
      <c r="I43" s="6">
        <v>50</v>
      </c>
      <c r="J43" s="1">
        <f t="shared" si="1"/>
        <v>0.53962000000000032</v>
      </c>
      <c r="K43" s="1">
        <v>4.35546875</v>
      </c>
      <c r="L43" s="1">
        <v>4.423828125</v>
      </c>
    </row>
    <row r="44" spans="2:12" x14ac:dyDescent="0.2">
      <c r="B44" s="3" t="s">
        <v>105</v>
      </c>
      <c r="C44" s="4" t="s">
        <v>106</v>
      </c>
      <c r="D44" s="4">
        <v>2.2578472198802046E-3</v>
      </c>
      <c r="E44" s="5">
        <v>0.5</v>
      </c>
      <c r="F44" s="1">
        <v>0.05</v>
      </c>
      <c r="G44" s="5">
        <v>0.5</v>
      </c>
      <c r="H44" s="1">
        <v>0.05</v>
      </c>
      <c r="I44" s="6">
        <v>50</v>
      </c>
      <c r="J44" s="1">
        <f t="shared" si="1"/>
        <v>0.55962000000000034</v>
      </c>
      <c r="K44" s="1">
        <v>4.326171875</v>
      </c>
      <c r="L44" s="1">
        <v>4.39453125</v>
      </c>
    </row>
    <row r="45" spans="2:12" x14ac:dyDescent="0.2">
      <c r="B45" s="3" t="s">
        <v>107</v>
      </c>
      <c r="C45" s="4" t="s">
        <v>108</v>
      </c>
      <c r="D45" s="4">
        <v>2.3174305533757433E-3</v>
      </c>
      <c r="E45" s="5">
        <v>0.5</v>
      </c>
      <c r="F45" s="1">
        <v>0.05</v>
      </c>
      <c r="G45" s="5">
        <v>0.5</v>
      </c>
      <c r="H45" s="1">
        <v>0.05</v>
      </c>
      <c r="I45" s="6">
        <v>50</v>
      </c>
      <c r="J45" s="1">
        <f t="shared" si="1"/>
        <v>0.57962000000000036</v>
      </c>
      <c r="K45" s="1">
        <v>4.31640625</v>
      </c>
      <c r="L45" s="1">
        <v>4.375</v>
      </c>
    </row>
    <row r="46" spans="2:12" x14ac:dyDescent="0.2">
      <c r="B46" s="3" t="s">
        <v>109</v>
      </c>
      <c r="C46" s="4" t="s">
        <v>110</v>
      </c>
      <c r="D46" s="4">
        <v>2.37684027524665E-3</v>
      </c>
      <c r="E46" s="5">
        <v>0.5</v>
      </c>
      <c r="F46" s="1">
        <v>0.05</v>
      </c>
      <c r="G46" s="5">
        <v>0.5</v>
      </c>
      <c r="H46" s="1">
        <v>0.05</v>
      </c>
      <c r="I46" s="6">
        <v>50</v>
      </c>
      <c r="J46" s="1">
        <f t="shared" si="1"/>
        <v>0.59962000000000037</v>
      </c>
      <c r="K46" s="1">
        <v>4.287109375</v>
      </c>
      <c r="L46" s="1">
        <v>4.345703125</v>
      </c>
    </row>
    <row r="47" spans="2:12" x14ac:dyDescent="0.2">
      <c r="B47" s="3" t="s">
        <v>111</v>
      </c>
      <c r="C47" s="4" t="s">
        <v>112</v>
      </c>
      <c r="D47" s="4">
        <v>2.4364236087421887E-3</v>
      </c>
      <c r="E47" s="5">
        <v>0.5</v>
      </c>
      <c r="F47" s="1">
        <v>0.05</v>
      </c>
      <c r="G47" s="5">
        <v>0.5</v>
      </c>
      <c r="H47" s="1">
        <v>0.05</v>
      </c>
      <c r="I47" s="6">
        <v>50</v>
      </c>
      <c r="J47" s="1">
        <f t="shared" si="1"/>
        <v>0.61962000000000039</v>
      </c>
      <c r="K47" s="1">
        <v>4.267578125</v>
      </c>
      <c r="L47" s="1">
        <v>4.326171875</v>
      </c>
    </row>
    <row r="48" spans="2:12" x14ac:dyDescent="0.2">
      <c r="B48" s="3" t="s">
        <v>113</v>
      </c>
      <c r="C48" s="4" t="s">
        <v>114</v>
      </c>
      <c r="D48" s="4">
        <v>2.4895023088902235E-3</v>
      </c>
      <c r="E48" s="5">
        <v>0.5</v>
      </c>
      <c r="F48" s="1">
        <v>0.05</v>
      </c>
      <c r="G48" s="5">
        <v>0.5</v>
      </c>
      <c r="H48" s="1">
        <v>0.05</v>
      </c>
      <c r="I48" s="6">
        <v>50</v>
      </c>
      <c r="J48" s="1">
        <f t="shared" si="1"/>
        <v>0.63962000000000041</v>
      </c>
      <c r="K48" s="1">
        <v>4.248046875</v>
      </c>
      <c r="L48" s="1">
        <v>4.306640625</v>
      </c>
    </row>
    <row r="49" spans="2:12" x14ac:dyDescent="0.2">
      <c r="B49" s="3" t="s">
        <v>115</v>
      </c>
      <c r="C49" s="4" t="s">
        <v>116</v>
      </c>
      <c r="D49" s="4">
        <v>2.5481828706688248E-3</v>
      </c>
      <c r="E49" s="5">
        <v>0.5</v>
      </c>
      <c r="F49" s="1">
        <v>0.05</v>
      </c>
      <c r="G49" s="5">
        <v>0.5</v>
      </c>
      <c r="H49" s="1">
        <v>0.05</v>
      </c>
      <c r="I49" s="6">
        <v>50</v>
      </c>
      <c r="J49" s="1">
        <f t="shared" si="1"/>
        <v>0.65962000000000043</v>
      </c>
      <c r="K49" s="1">
        <v>4.228515625</v>
      </c>
      <c r="L49" s="1">
        <v>4.287109375</v>
      </c>
    </row>
    <row r="50" spans="2:12" x14ac:dyDescent="0.2">
      <c r="B50" s="3" t="s">
        <v>117</v>
      </c>
      <c r="C50" s="4" t="s">
        <v>118</v>
      </c>
      <c r="D50" s="4">
        <v>2.6068634251714684E-3</v>
      </c>
      <c r="E50" s="5">
        <v>0.5</v>
      </c>
      <c r="F50" s="1">
        <v>0.05</v>
      </c>
      <c r="G50" s="5">
        <v>0.5</v>
      </c>
      <c r="H50" s="1">
        <v>0.05</v>
      </c>
      <c r="I50" s="6">
        <v>50</v>
      </c>
      <c r="J50" s="1">
        <f t="shared" si="1"/>
        <v>0.67962000000000045</v>
      </c>
      <c r="K50" s="1">
        <v>4.208984375</v>
      </c>
      <c r="L50" s="1">
        <v>4.267578125</v>
      </c>
    </row>
    <row r="51" spans="2:12" x14ac:dyDescent="0.2">
      <c r="B51" s="3" t="s">
        <v>119</v>
      </c>
      <c r="C51" s="4" t="s">
        <v>120</v>
      </c>
      <c r="D51" s="4">
        <v>2.6655439796741121E-3</v>
      </c>
      <c r="E51" s="5">
        <v>0.5</v>
      </c>
      <c r="F51" s="1">
        <v>0.05</v>
      </c>
      <c r="G51" s="5">
        <v>0.5</v>
      </c>
      <c r="H51" s="1">
        <v>0.05</v>
      </c>
      <c r="I51" s="6">
        <v>50</v>
      </c>
      <c r="J51" s="1">
        <f>0.02+J50</f>
        <v>0.69962000000000046</v>
      </c>
      <c r="K51" s="1">
        <v>4.189453125</v>
      </c>
      <c r="L51" s="1">
        <v>4.248046875</v>
      </c>
    </row>
    <row r="52" spans="2:12" x14ac:dyDescent="0.2">
      <c r="B52" s="3" t="s">
        <v>121</v>
      </c>
      <c r="C52" s="4" t="s">
        <v>122</v>
      </c>
      <c r="D52" s="4">
        <v>2.7242245341767557E-3</v>
      </c>
      <c r="E52" s="5">
        <v>0.5</v>
      </c>
      <c r="F52" s="1">
        <v>0.05</v>
      </c>
      <c r="G52" s="5">
        <v>0.5</v>
      </c>
      <c r="H52" s="1">
        <v>0.05</v>
      </c>
      <c r="I52" s="6">
        <v>50</v>
      </c>
      <c r="J52" s="1">
        <f t="shared" si="1"/>
        <v>0.71962000000000048</v>
      </c>
      <c r="K52" s="1">
        <v>4.169921875</v>
      </c>
      <c r="L52" s="1">
        <v>4.228515625</v>
      </c>
    </row>
    <row r="53" spans="2:12" x14ac:dyDescent="0.2">
      <c r="B53" s="3" t="s">
        <v>123</v>
      </c>
      <c r="C53" s="4" t="s">
        <v>124</v>
      </c>
      <c r="D53" s="4">
        <v>2.777847221295815E-3</v>
      </c>
      <c r="E53" s="5">
        <v>0.5</v>
      </c>
      <c r="F53" s="1">
        <v>0.05</v>
      </c>
      <c r="G53" s="5">
        <v>0.5</v>
      </c>
      <c r="H53" s="1">
        <v>0.05</v>
      </c>
      <c r="I53" s="6">
        <v>50</v>
      </c>
      <c r="J53" s="1">
        <f t="shared" si="1"/>
        <v>0.7396200000000005</v>
      </c>
      <c r="K53" s="1">
        <v>4.150390625</v>
      </c>
      <c r="L53" s="1">
        <v>4.208984375</v>
      </c>
    </row>
    <row r="54" spans="2:12" x14ac:dyDescent="0.2">
      <c r="B54" s="3" t="s">
        <v>125</v>
      </c>
      <c r="C54" s="4" t="s">
        <v>126</v>
      </c>
      <c r="D54" s="4">
        <v>2.8374305547913536E-3</v>
      </c>
      <c r="E54" s="5">
        <v>0.5</v>
      </c>
      <c r="F54" s="1">
        <v>0.05</v>
      </c>
      <c r="G54" s="5">
        <v>0.5</v>
      </c>
      <c r="H54" s="1">
        <v>0.05</v>
      </c>
      <c r="I54" s="6">
        <v>50</v>
      </c>
      <c r="J54" s="1">
        <f t="shared" si="1"/>
        <v>0.75962000000000052</v>
      </c>
      <c r="K54" s="1">
        <v>4.130859375</v>
      </c>
      <c r="L54" s="1">
        <v>4.189453125</v>
      </c>
    </row>
    <row r="55" spans="2:12" x14ac:dyDescent="0.2">
      <c r="B55" s="3" t="s">
        <v>127</v>
      </c>
      <c r="C55" s="4" t="s">
        <v>128</v>
      </c>
      <c r="D55" s="4">
        <v>2.8970138882868923E-3</v>
      </c>
      <c r="E55" s="5">
        <v>0.5</v>
      </c>
      <c r="F55" s="1">
        <v>0.05</v>
      </c>
      <c r="G55" s="5">
        <v>0.5</v>
      </c>
      <c r="H55" s="1">
        <v>0.05</v>
      </c>
      <c r="I55" s="6">
        <v>50</v>
      </c>
      <c r="J55" s="1">
        <f t="shared" si="1"/>
        <v>0.77962000000000053</v>
      </c>
      <c r="K55" s="1">
        <v>4.12109375</v>
      </c>
      <c r="L55" s="1">
        <v>4.169921875</v>
      </c>
    </row>
    <row r="56" spans="2:12" x14ac:dyDescent="0.2">
      <c r="B56" s="3" t="s">
        <v>129</v>
      </c>
      <c r="C56" s="4" t="s">
        <v>130</v>
      </c>
      <c r="D56" s="4">
        <v>2.956597221782431E-3</v>
      </c>
      <c r="E56" s="5">
        <v>0.5</v>
      </c>
      <c r="F56" s="1">
        <v>0.05</v>
      </c>
      <c r="G56" s="5">
        <v>0.5</v>
      </c>
      <c r="H56" s="1">
        <v>0.05</v>
      </c>
      <c r="I56" s="6">
        <v>50</v>
      </c>
      <c r="J56" s="1">
        <f t="shared" si="1"/>
        <v>0.79962000000000055</v>
      </c>
      <c r="K56" s="1">
        <v>4.1015625</v>
      </c>
      <c r="L56" s="1">
        <v>4.150390625</v>
      </c>
    </row>
    <row r="57" spans="2:12" x14ac:dyDescent="0.2">
      <c r="B57" s="3" t="s">
        <v>131</v>
      </c>
      <c r="C57" s="4" t="s">
        <v>132</v>
      </c>
      <c r="D57" s="4">
        <v>3.0102199016255327E-3</v>
      </c>
      <c r="E57" s="5">
        <v>0.5</v>
      </c>
      <c r="F57" s="1">
        <v>0.05</v>
      </c>
      <c r="G57" s="5">
        <v>0.5</v>
      </c>
      <c r="H57" s="1">
        <v>0.05</v>
      </c>
      <c r="I57" s="6">
        <v>50</v>
      </c>
      <c r="J57" s="1">
        <f t="shared" si="1"/>
        <v>0.81962000000000057</v>
      </c>
      <c r="K57" s="1">
        <v>4.08203125</v>
      </c>
      <c r="L57" s="1">
        <v>4.130859375</v>
      </c>
    </row>
    <row r="58" spans="2:12" x14ac:dyDescent="0.2">
      <c r="B58" s="3" t="s">
        <v>133</v>
      </c>
      <c r="C58" s="4" t="s">
        <v>134</v>
      </c>
      <c r="D58" s="4">
        <v>3.0698032351210713E-3</v>
      </c>
      <c r="E58" s="5">
        <v>0.5</v>
      </c>
      <c r="F58" s="1">
        <v>0.05</v>
      </c>
      <c r="G58" s="5">
        <v>0.5</v>
      </c>
      <c r="H58" s="1">
        <v>0.05</v>
      </c>
      <c r="I58" s="6">
        <v>50</v>
      </c>
      <c r="J58" s="1">
        <f t="shared" si="1"/>
        <v>0.83962000000000059</v>
      </c>
      <c r="K58" s="1">
        <v>4.0625</v>
      </c>
      <c r="L58" s="1">
        <v>4.12109375</v>
      </c>
    </row>
    <row r="59" spans="2:12" x14ac:dyDescent="0.2">
      <c r="B59" s="3" t="s">
        <v>135</v>
      </c>
      <c r="C59" s="4" t="s">
        <v>136</v>
      </c>
      <c r="D59" s="4">
        <v>3.1288541649701074E-3</v>
      </c>
      <c r="E59" s="5">
        <v>0.5</v>
      </c>
      <c r="F59" s="1">
        <v>0.05</v>
      </c>
      <c r="G59" s="5">
        <v>0.5</v>
      </c>
      <c r="H59" s="1">
        <v>0.05</v>
      </c>
      <c r="I59" s="6">
        <v>50</v>
      </c>
      <c r="J59" s="1">
        <f t="shared" si="1"/>
        <v>0.85962000000000061</v>
      </c>
      <c r="K59" s="1">
        <v>4.04296875</v>
      </c>
      <c r="L59" s="1">
        <v>4.1015625</v>
      </c>
    </row>
    <row r="60" spans="2:12" x14ac:dyDescent="0.2">
      <c r="B60" s="3" t="s">
        <v>137</v>
      </c>
      <c r="C60" s="4" t="s">
        <v>138</v>
      </c>
      <c r="D60" s="4">
        <v>3.187534719472751E-3</v>
      </c>
      <c r="E60" s="5">
        <v>0.5</v>
      </c>
      <c r="F60" s="1">
        <v>0.05</v>
      </c>
      <c r="G60" s="5">
        <v>0.5</v>
      </c>
      <c r="H60" s="1">
        <v>0.05</v>
      </c>
      <c r="I60" s="6">
        <v>50</v>
      </c>
      <c r="J60" s="1">
        <f t="shared" si="1"/>
        <v>0.87962000000000062</v>
      </c>
      <c r="K60" s="1">
        <v>4.033203125</v>
      </c>
      <c r="L60" s="1">
        <v>4.08203125</v>
      </c>
    </row>
    <row r="61" spans="2:12" x14ac:dyDescent="0.2">
      <c r="B61" s="3" t="s">
        <v>139</v>
      </c>
      <c r="C61" s="4" t="s">
        <v>140</v>
      </c>
      <c r="D61" s="4">
        <v>3.2462152739753947E-3</v>
      </c>
      <c r="E61" s="5">
        <v>0.5</v>
      </c>
      <c r="F61" s="1">
        <v>0.05</v>
      </c>
      <c r="G61" s="5">
        <v>0.5</v>
      </c>
      <c r="H61" s="1">
        <v>0.05</v>
      </c>
      <c r="I61" s="6">
        <v>50</v>
      </c>
      <c r="J61" s="1">
        <f t="shared" si="1"/>
        <v>0.89962000000000064</v>
      </c>
      <c r="K61" s="1">
        <v>4.013671875</v>
      </c>
      <c r="L61" s="1">
        <v>4.072265625</v>
      </c>
    </row>
    <row r="62" spans="2:12" x14ac:dyDescent="0.2">
      <c r="B62" s="3" t="s">
        <v>141</v>
      </c>
      <c r="C62" s="4" t="s">
        <v>142</v>
      </c>
      <c r="D62" s="4">
        <v>3.2989351821015589E-3</v>
      </c>
      <c r="E62" s="5">
        <v>0.5</v>
      </c>
      <c r="F62" s="1">
        <v>0.05</v>
      </c>
      <c r="G62" s="5">
        <v>0.5</v>
      </c>
      <c r="H62" s="1">
        <v>0.05</v>
      </c>
      <c r="I62" s="6">
        <v>50</v>
      </c>
      <c r="J62" s="1">
        <f t="shared" si="1"/>
        <v>0.91962000000000066</v>
      </c>
      <c r="K62" s="1">
        <v>4.00390625</v>
      </c>
      <c r="L62" s="1">
        <v>4.052734375</v>
      </c>
    </row>
    <row r="63" spans="2:12" x14ac:dyDescent="0.2">
      <c r="B63" s="3" t="s">
        <v>143</v>
      </c>
      <c r="C63" s="4" t="s">
        <v>144</v>
      </c>
      <c r="D63" s="4">
        <v>3.3577893482288346E-3</v>
      </c>
      <c r="E63" s="5">
        <v>0.5</v>
      </c>
      <c r="F63" s="1">
        <v>0.05</v>
      </c>
      <c r="G63" s="5">
        <v>0.5</v>
      </c>
      <c r="H63" s="1">
        <v>0.05</v>
      </c>
      <c r="I63" s="6">
        <v>50</v>
      </c>
      <c r="J63" s="1">
        <f t="shared" si="1"/>
        <v>0.93962000000000068</v>
      </c>
      <c r="K63" s="1">
        <v>3.984375</v>
      </c>
      <c r="L63" s="1">
        <v>4.033203125</v>
      </c>
    </row>
    <row r="64" spans="2:12" x14ac:dyDescent="0.2">
      <c r="B64" s="3" t="s">
        <v>145</v>
      </c>
      <c r="C64" s="4" t="s">
        <v>146</v>
      </c>
      <c r="D64" s="4">
        <v>3.4164699027314782E-3</v>
      </c>
      <c r="E64" s="5">
        <v>0.5</v>
      </c>
      <c r="F64" s="1">
        <v>0.05</v>
      </c>
      <c r="G64" s="5">
        <v>0.5</v>
      </c>
      <c r="H64" s="1">
        <v>0.05</v>
      </c>
      <c r="I64" s="6">
        <v>50</v>
      </c>
      <c r="J64" s="1">
        <f>0.02+J63</f>
        <v>0.95962000000000069</v>
      </c>
      <c r="K64" s="1">
        <v>3.96484375</v>
      </c>
      <c r="L64" s="1">
        <v>4.0234375</v>
      </c>
    </row>
    <row r="65" spans="2:12" x14ac:dyDescent="0.2">
      <c r="B65" s="3" t="s">
        <v>147</v>
      </c>
      <c r="C65" s="4" t="s">
        <v>148</v>
      </c>
      <c r="D65" s="4">
        <v>3.4756944442051463E-3</v>
      </c>
      <c r="E65" s="5">
        <v>0.5</v>
      </c>
      <c r="F65" s="1">
        <v>0.05</v>
      </c>
      <c r="G65" s="5">
        <v>0.5</v>
      </c>
      <c r="H65" s="1">
        <v>0.05</v>
      </c>
      <c r="I65" s="6">
        <v>50</v>
      </c>
      <c r="J65" s="1">
        <f t="shared" si="1"/>
        <v>0.97962000000000071</v>
      </c>
      <c r="K65" s="1">
        <v>3.955078125</v>
      </c>
      <c r="L65" s="1">
        <v>4.013671875</v>
      </c>
    </row>
    <row r="66" spans="2:12" x14ac:dyDescent="0.2">
      <c r="B66" s="3" t="s">
        <v>149</v>
      </c>
      <c r="C66" s="4" t="s">
        <v>150</v>
      </c>
      <c r="D66" s="4">
        <v>3.535277777700685E-3</v>
      </c>
      <c r="E66" s="5">
        <v>0.5</v>
      </c>
      <c r="F66" s="1">
        <v>0.05</v>
      </c>
      <c r="G66" s="5">
        <v>0.5</v>
      </c>
      <c r="H66" s="1">
        <v>0.05</v>
      </c>
      <c r="I66" s="6">
        <v>50</v>
      </c>
      <c r="J66" s="1">
        <f t="shared" si="1"/>
        <v>0.99962000000000073</v>
      </c>
      <c r="K66" s="1">
        <v>3.935546875</v>
      </c>
      <c r="L66" s="1">
        <v>3.994140625</v>
      </c>
    </row>
    <row r="67" spans="2:12" x14ac:dyDescent="0.2">
      <c r="B67" s="3" t="s">
        <v>151</v>
      </c>
      <c r="C67" s="4" t="s">
        <v>152</v>
      </c>
      <c r="D67" s="4">
        <v>3.5889004575437866E-3</v>
      </c>
      <c r="E67" s="5">
        <v>0.5</v>
      </c>
      <c r="F67" s="1">
        <v>0.05</v>
      </c>
      <c r="G67" s="5">
        <v>0.5</v>
      </c>
      <c r="H67" s="1">
        <v>0.05</v>
      </c>
      <c r="I67" s="6">
        <v>50</v>
      </c>
      <c r="J67" s="1">
        <f t="shared" si="1"/>
        <v>1.0196200000000006</v>
      </c>
      <c r="K67" s="1">
        <v>3.92578125</v>
      </c>
      <c r="L67" s="1">
        <v>3.984375</v>
      </c>
    </row>
    <row r="68" spans="2:12" x14ac:dyDescent="0.2">
      <c r="B68" s="3" t="s">
        <v>153</v>
      </c>
      <c r="C68" s="4" t="s">
        <v>154</v>
      </c>
      <c r="D68" s="4">
        <v>3.6483101794146933E-3</v>
      </c>
      <c r="E68" s="5">
        <v>0.5</v>
      </c>
      <c r="F68" s="1">
        <v>0.05</v>
      </c>
      <c r="G68" s="5">
        <v>0.5</v>
      </c>
      <c r="H68" s="1">
        <v>0.05</v>
      </c>
      <c r="I68" s="6">
        <v>50</v>
      </c>
      <c r="J68" s="1">
        <f t="shared" si="1"/>
        <v>1.0396200000000007</v>
      </c>
      <c r="K68" s="1">
        <v>3.90625</v>
      </c>
      <c r="L68" s="1">
        <v>3.96484375</v>
      </c>
    </row>
    <row r="69" spans="2:12" x14ac:dyDescent="0.2">
      <c r="B69" s="3" t="s">
        <v>155</v>
      </c>
      <c r="C69" s="4" t="s">
        <v>156</v>
      </c>
      <c r="D69" s="4">
        <v>3.7078935129102319E-3</v>
      </c>
      <c r="E69" s="5">
        <v>0.5</v>
      </c>
      <c r="F69" s="1">
        <v>0.05</v>
      </c>
      <c r="G69" s="5">
        <v>0.5</v>
      </c>
      <c r="H69" s="1">
        <v>0.05</v>
      </c>
      <c r="I69" s="6">
        <v>50</v>
      </c>
      <c r="J69" s="1">
        <f t="shared" si="1"/>
        <v>1.0596200000000007</v>
      </c>
      <c r="K69" s="1">
        <v>3.896484375</v>
      </c>
      <c r="L69" s="1">
        <v>3.955078125</v>
      </c>
    </row>
    <row r="70" spans="2:12" x14ac:dyDescent="0.2">
      <c r="B70" s="3" t="s">
        <v>157</v>
      </c>
      <c r="C70" s="4" t="s">
        <v>158</v>
      </c>
      <c r="D70" s="4">
        <v>3.7674768464057706E-3</v>
      </c>
      <c r="E70" s="5">
        <v>0.5</v>
      </c>
      <c r="F70" s="1">
        <v>0.05</v>
      </c>
      <c r="G70" s="5">
        <v>0.5</v>
      </c>
      <c r="H70" s="1">
        <v>0.05</v>
      </c>
      <c r="I70" s="6">
        <v>50</v>
      </c>
      <c r="J70" s="1">
        <f t="shared" si="1"/>
        <v>1.0796200000000007</v>
      </c>
      <c r="K70" s="1">
        <v>3.88671875</v>
      </c>
      <c r="L70" s="1">
        <v>3.935546875</v>
      </c>
    </row>
    <row r="71" spans="2:12" x14ac:dyDescent="0.2">
      <c r="B71" s="3" t="s">
        <v>159</v>
      </c>
      <c r="C71" s="4" t="s">
        <v>160</v>
      </c>
      <c r="D71" s="4">
        <v>3.8210995335248299E-3</v>
      </c>
      <c r="E71" s="5">
        <v>0.5</v>
      </c>
      <c r="F71" s="1">
        <v>0.05</v>
      </c>
      <c r="G71" s="5">
        <v>0.5</v>
      </c>
      <c r="H71" s="1">
        <v>0.05</v>
      </c>
      <c r="I71" s="6">
        <v>50</v>
      </c>
      <c r="J71" s="1">
        <f t="shared" si="1"/>
        <v>1.0996200000000007</v>
      </c>
      <c r="K71" s="1">
        <v>3.876953125</v>
      </c>
      <c r="L71" s="1">
        <v>3.92578125</v>
      </c>
    </row>
    <row r="72" spans="2:12" x14ac:dyDescent="0.2">
      <c r="B72" s="3" t="s">
        <v>161</v>
      </c>
      <c r="C72" s="4" t="s">
        <v>162</v>
      </c>
      <c r="D72" s="4">
        <v>3.8806828670203686E-3</v>
      </c>
      <c r="E72" s="5">
        <v>0.5</v>
      </c>
      <c r="F72" s="1">
        <v>0.05</v>
      </c>
      <c r="G72" s="5">
        <v>0.5</v>
      </c>
      <c r="H72" s="1">
        <v>0.05</v>
      </c>
      <c r="I72" s="6">
        <v>50</v>
      </c>
      <c r="J72" s="1">
        <f>0.02+J71</f>
        <v>1.1196200000000007</v>
      </c>
      <c r="K72" s="1">
        <v>3.857421875</v>
      </c>
      <c r="L72" s="1">
        <v>3.916015625</v>
      </c>
    </row>
    <row r="73" spans="2:12" x14ac:dyDescent="0.2">
      <c r="B73" s="3" t="s">
        <v>163</v>
      </c>
      <c r="C73" s="4" t="s">
        <v>164</v>
      </c>
      <c r="D73" s="4">
        <v>3.9402662005159073E-3</v>
      </c>
      <c r="E73" s="5">
        <v>0.5</v>
      </c>
      <c r="F73" s="1">
        <v>0.05</v>
      </c>
      <c r="G73" s="5">
        <v>0.5</v>
      </c>
      <c r="H73" s="1">
        <v>0.05</v>
      </c>
      <c r="I73" s="6">
        <v>50</v>
      </c>
      <c r="J73" s="1">
        <f t="shared" si="1"/>
        <v>1.1396200000000007</v>
      </c>
      <c r="K73" s="1">
        <v>3.84765625</v>
      </c>
      <c r="L73" s="1">
        <v>3.896484375</v>
      </c>
    </row>
    <row r="74" spans="2:12" x14ac:dyDescent="0.2">
      <c r="B74" s="3" t="s">
        <v>165</v>
      </c>
      <c r="C74" s="4" t="s">
        <v>166</v>
      </c>
      <c r="D74" s="4">
        <v>3.9938888876349665E-3</v>
      </c>
      <c r="E74" s="5">
        <v>0.5</v>
      </c>
      <c r="F74" s="1">
        <v>0.05</v>
      </c>
      <c r="G74" s="5">
        <v>0.5</v>
      </c>
      <c r="H74" s="1">
        <v>0.05</v>
      </c>
      <c r="I74" s="6">
        <v>50</v>
      </c>
      <c r="J74" s="1">
        <f t="shared" si="1"/>
        <v>1.1596200000000008</v>
      </c>
      <c r="K74" s="1">
        <v>3.828125</v>
      </c>
      <c r="L74" s="1">
        <v>3.88671875</v>
      </c>
    </row>
    <row r="75" spans="2:12" x14ac:dyDescent="0.2">
      <c r="B75" s="3" t="s">
        <v>167</v>
      </c>
      <c r="C75" s="4" t="s">
        <v>168</v>
      </c>
      <c r="D75" s="4">
        <v>4.0534722211305052E-3</v>
      </c>
      <c r="E75" s="5">
        <v>0.5</v>
      </c>
      <c r="F75" s="1">
        <v>0.05</v>
      </c>
      <c r="G75" s="5">
        <v>0.5</v>
      </c>
      <c r="H75" s="1">
        <v>0.05</v>
      </c>
      <c r="I75" s="6">
        <v>50</v>
      </c>
      <c r="J75" s="1">
        <f t="shared" si="1"/>
        <v>1.1796200000000008</v>
      </c>
      <c r="K75" s="1">
        <v>3.818359375</v>
      </c>
      <c r="L75" s="1">
        <v>3.876953125</v>
      </c>
    </row>
    <row r="76" spans="2:12" x14ac:dyDescent="0.2">
      <c r="B76" s="3" t="s">
        <v>169</v>
      </c>
      <c r="C76" s="4" t="s">
        <v>170</v>
      </c>
      <c r="D76" s="4">
        <v>4.1130555546260439E-3</v>
      </c>
      <c r="E76" s="5">
        <v>0.5</v>
      </c>
      <c r="F76" s="1">
        <v>0.05</v>
      </c>
      <c r="G76" s="5">
        <v>0.5</v>
      </c>
      <c r="H76" s="1">
        <v>0.05</v>
      </c>
      <c r="I76" s="6">
        <v>50</v>
      </c>
      <c r="J76" s="1">
        <f t="shared" si="1"/>
        <v>1.1996200000000008</v>
      </c>
      <c r="K76" s="1">
        <v>3.80859375</v>
      </c>
      <c r="L76" s="1">
        <v>3.8671875</v>
      </c>
    </row>
    <row r="77" spans="2:12" x14ac:dyDescent="0.2">
      <c r="B77" s="3" t="s">
        <v>171</v>
      </c>
      <c r="C77" s="4" t="s">
        <v>172</v>
      </c>
      <c r="D77" s="4">
        <v>4.1724652764969505E-3</v>
      </c>
      <c r="E77" s="5">
        <v>0.5</v>
      </c>
      <c r="F77" s="1">
        <v>0.05</v>
      </c>
      <c r="G77" s="5">
        <v>0.5</v>
      </c>
      <c r="H77" s="1">
        <v>0.05</v>
      </c>
      <c r="I77" s="6">
        <v>50</v>
      </c>
      <c r="J77" s="1">
        <f t="shared" si="1"/>
        <v>1.2196200000000008</v>
      </c>
      <c r="K77" s="1">
        <v>3.7890625</v>
      </c>
      <c r="L77" s="1">
        <v>3.84765625</v>
      </c>
    </row>
    <row r="78" spans="2:12" x14ac:dyDescent="0.2">
      <c r="B78" s="3" t="s">
        <v>173</v>
      </c>
      <c r="C78" s="4" t="s">
        <v>174</v>
      </c>
      <c r="D78" s="4">
        <v>4.2259027759428136E-3</v>
      </c>
      <c r="E78" s="5">
        <v>0.5</v>
      </c>
      <c r="F78" s="1">
        <v>0.05</v>
      </c>
      <c r="G78" s="5">
        <v>0.5</v>
      </c>
      <c r="H78" s="1">
        <v>0.05</v>
      </c>
      <c r="I78" s="6">
        <v>50</v>
      </c>
      <c r="J78" s="1">
        <f t="shared" si="1"/>
        <v>1.2396200000000008</v>
      </c>
      <c r="K78" s="1">
        <v>3.779296875</v>
      </c>
      <c r="L78" s="1">
        <v>3.84765625</v>
      </c>
    </row>
    <row r="79" spans="2:12" x14ac:dyDescent="0.2">
      <c r="B79" s="3" t="s">
        <v>175</v>
      </c>
      <c r="C79" s="4" t="s">
        <v>176</v>
      </c>
      <c r="D79" s="4">
        <v>4.2853124978137203E-3</v>
      </c>
      <c r="E79" s="5">
        <v>0.5</v>
      </c>
      <c r="F79" s="1">
        <v>0.05</v>
      </c>
      <c r="G79" s="5">
        <v>0.5</v>
      </c>
      <c r="H79" s="1">
        <v>0.05</v>
      </c>
      <c r="I79" s="6">
        <v>50</v>
      </c>
      <c r="J79" s="1">
        <f t="shared" si="1"/>
        <v>1.2596200000000009</v>
      </c>
      <c r="K79" s="1">
        <v>3.76953125</v>
      </c>
      <c r="L79" s="1">
        <v>3.828125</v>
      </c>
    </row>
    <row r="80" spans="2:12" x14ac:dyDescent="0.2">
      <c r="B80" s="3" t="s">
        <v>177</v>
      </c>
      <c r="C80" s="4" t="s">
        <v>178</v>
      </c>
      <c r="D80" s="4">
        <v>4.3439930523163639E-3</v>
      </c>
      <c r="E80" s="5">
        <v>0.5</v>
      </c>
      <c r="F80" s="1">
        <v>0.05</v>
      </c>
      <c r="G80" s="5">
        <v>0.5</v>
      </c>
      <c r="H80" s="1">
        <v>0.05</v>
      </c>
      <c r="I80" s="6">
        <v>50</v>
      </c>
      <c r="J80" s="1">
        <f t="shared" si="1"/>
        <v>1.2796200000000009</v>
      </c>
      <c r="K80" s="1">
        <v>3.759765625</v>
      </c>
      <c r="L80" s="1">
        <v>3.818359375</v>
      </c>
    </row>
    <row r="81" spans="2:12" x14ac:dyDescent="0.2">
      <c r="B81" s="3" t="s">
        <v>179</v>
      </c>
      <c r="C81" s="4" t="s">
        <v>180</v>
      </c>
      <c r="D81" s="4">
        <v>4.4026736068190075E-3</v>
      </c>
      <c r="E81" s="5">
        <v>0.5</v>
      </c>
      <c r="F81" s="1">
        <v>0.05</v>
      </c>
      <c r="G81" s="5">
        <v>0.5</v>
      </c>
      <c r="H81" s="1">
        <v>0.05</v>
      </c>
      <c r="I81" s="6">
        <v>50</v>
      </c>
      <c r="J81" s="1">
        <f t="shared" si="1"/>
        <v>1.2996200000000009</v>
      </c>
      <c r="K81" s="1">
        <v>3.740234375</v>
      </c>
      <c r="L81" s="1">
        <v>3.80859375</v>
      </c>
    </row>
    <row r="82" spans="2:12" x14ac:dyDescent="0.2">
      <c r="B82" s="3" t="s">
        <v>181</v>
      </c>
      <c r="C82" s="4" t="s">
        <v>182</v>
      </c>
      <c r="D82" s="4">
        <v>4.4613541613216512E-3</v>
      </c>
      <c r="E82" s="5">
        <v>0.5</v>
      </c>
      <c r="F82" s="1">
        <v>0.05</v>
      </c>
      <c r="G82" s="5">
        <v>0.5</v>
      </c>
      <c r="H82" s="1">
        <v>0.05</v>
      </c>
      <c r="I82" s="6">
        <v>50</v>
      </c>
      <c r="J82" s="1">
        <f t="shared" si="1"/>
        <v>1.3196200000000009</v>
      </c>
      <c r="K82" s="1">
        <v>3.740234375</v>
      </c>
      <c r="L82" s="1">
        <v>3.798828125</v>
      </c>
    </row>
    <row r="83" spans="2:12" x14ac:dyDescent="0.2">
      <c r="B83" s="3" t="s">
        <v>183</v>
      </c>
      <c r="C83" s="4" t="s">
        <v>184</v>
      </c>
      <c r="D83" s="4">
        <v>4.5140740694478154E-3</v>
      </c>
      <c r="E83" s="5">
        <v>0.5</v>
      </c>
      <c r="F83" s="1">
        <v>0.05</v>
      </c>
      <c r="G83" s="5">
        <v>0.5</v>
      </c>
      <c r="H83" s="1">
        <v>0.05</v>
      </c>
      <c r="I83" s="6">
        <v>50</v>
      </c>
      <c r="J83" s="1">
        <f t="shared" si="1"/>
        <v>1.3396200000000009</v>
      </c>
      <c r="K83" s="1">
        <v>3.73046875</v>
      </c>
      <c r="L83" s="1">
        <v>3.7890625</v>
      </c>
    </row>
    <row r="84" spans="2:12" x14ac:dyDescent="0.2">
      <c r="B84" s="3" t="s">
        <v>185</v>
      </c>
      <c r="C84" s="4" t="s">
        <v>186</v>
      </c>
      <c r="D84" s="4">
        <v>4.5734722225461155E-3</v>
      </c>
      <c r="E84" s="5">
        <v>0.5</v>
      </c>
      <c r="F84" s="1">
        <v>0.05</v>
      </c>
      <c r="G84" s="5">
        <v>0.5</v>
      </c>
      <c r="H84" s="1">
        <v>0.05</v>
      </c>
      <c r="I84" s="6">
        <v>50</v>
      </c>
      <c r="J84" s="1">
        <f t="shared" si="1"/>
        <v>1.3596200000000009</v>
      </c>
      <c r="K84" s="1">
        <v>3.7109375</v>
      </c>
      <c r="L84" s="1">
        <v>3.779296875</v>
      </c>
    </row>
    <row r="85" spans="2:12" x14ac:dyDescent="0.2">
      <c r="B85" s="3" t="s">
        <v>187</v>
      </c>
      <c r="C85" s="4" t="s">
        <v>188</v>
      </c>
      <c r="D85" s="4">
        <v>4.6330555560416542E-3</v>
      </c>
      <c r="E85" s="5">
        <v>0.5</v>
      </c>
      <c r="F85" s="1">
        <v>0.05</v>
      </c>
      <c r="G85" s="5">
        <v>0.5</v>
      </c>
      <c r="H85" s="1">
        <v>0.05</v>
      </c>
      <c r="I85" s="6">
        <v>50</v>
      </c>
      <c r="J85" s="1">
        <f>0.02+J84</f>
        <v>1.379620000000001</v>
      </c>
      <c r="K85" s="1">
        <v>3.701171875</v>
      </c>
      <c r="L85" s="1">
        <v>3.759765625</v>
      </c>
    </row>
    <row r="86" spans="2:12" x14ac:dyDescent="0.2">
      <c r="B86" s="3" t="s">
        <v>189</v>
      </c>
      <c r="C86" s="4" t="s">
        <v>190</v>
      </c>
      <c r="D86" s="4">
        <v>4.6926388895371929E-3</v>
      </c>
      <c r="E86" s="5">
        <v>0.5</v>
      </c>
      <c r="F86" s="1">
        <v>0.05</v>
      </c>
      <c r="G86" s="5">
        <v>0.5</v>
      </c>
      <c r="H86" s="1">
        <v>0.05</v>
      </c>
      <c r="I86" s="6">
        <v>50</v>
      </c>
      <c r="J86" s="1">
        <f>0.02+J85</f>
        <v>1.399620000000001</v>
      </c>
      <c r="K86" s="1">
        <v>3.69140625</v>
      </c>
      <c r="L86" s="1">
        <v>3.75</v>
      </c>
    </row>
    <row r="87" spans="2:12" x14ac:dyDescent="0.2">
      <c r="B87" s="3" t="s">
        <v>191</v>
      </c>
      <c r="C87" s="4" t="s">
        <v>192</v>
      </c>
      <c r="D87" s="4">
        <v>4.7462731454288587E-3</v>
      </c>
      <c r="E87" s="5">
        <v>0.5</v>
      </c>
      <c r="F87" s="1">
        <v>0.05</v>
      </c>
      <c r="G87" s="5">
        <v>0.5</v>
      </c>
      <c r="H87" s="1">
        <v>0.05</v>
      </c>
      <c r="I87" s="6">
        <v>50</v>
      </c>
      <c r="J87" s="1">
        <f t="shared" ref="J87:J103" si="2">0.02+J86</f>
        <v>1.419620000000001</v>
      </c>
      <c r="K87" s="1">
        <v>3.681640625</v>
      </c>
      <c r="L87" s="1">
        <v>3.740234375</v>
      </c>
    </row>
    <row r="88" spans="2:12" x14ac:dyDescent="0.2">
      <c r="B88" s="3" t="s">
        <v>193</v>
      </c>
      <c r="C88" s="4" t="s">
        <v>194</v>
      </c>
      <c r="D88" s="4">
        <v>4.8058564789243974E-3</v>
      </c>
      <c r="E88" s="5">
        <v>0.5</v>
      </c>
      <c r="F88" s="1">
        <v>0.05</v>
      </c>
      <c r="G88" s="5">
        <v>0.5</v>
      </c>
      <c r="H88" s="1">
        <v>0.05</v>
      </c>
      <c r="I88" s="6">
        <v>50</v>
      </c>
      <c r="J88" s="1">
        <f t="shared" si="2"/>
        <v>1.439620000000001</v>
      </c>
      <c r="K88" s="1">
        <v>3.671875</v>
      </c>
      <c r="L88" s="1">
        <v>3.73046875</v>
      </c>
    </row>
    <row r="89" spans="2:12" x14ac:dyDescent="0.2">
      <c r="B89" s="3" t="s">
        <v>195</v>
      </c>
      <c r="C89" s="4" t="s">
        <v>196</v>
      </c>
      <c r="D89" s="4">
        <v>4.8654398124199361E-3</v>
      </c>
      <c r="E89" s="5">
        <v>0.5</v>
      </c>
      <c r="F89" s="1">
        <v>0.05</v>
      </c>
      <c r="G89" s="5">
        <v>0.5</v>
      </c>
      <c r="H89" s="1">
        <v>0.05</v>
      </c>
      <c r="I89" s="6">
        <v>50</v>
      </c>
      <c r="J89" s="1">
        <f t="shared" si="2"/>
        <v>1.459620000000001</v>
      </c>
      <c r="K89" s="1">
        <v>3.662109375</v>
      </c>
      <c r="L89" s="1">
        <v>3.720703125</v>
      </c>
    </row>
    <row r="90" spans="2:12" x14ac:dyDescent="0.2">
      <c r="B90" s="3" t="s">
        <v>197</v>
      </c>
      <c r="C90" s="4" t="s">
        <v>198</v>
      </c>
      <c r="D90" s="4">
        <v>4.92465277784504E-3</v>
      </c>
      <c r="E90" s="5">
        <v>0.5</v>
      </c>
      <c r="F90" s="1">
        <v>0.05</v>
      </c>
      <c r="G90" s="5">
        <v>0.5</v>
      </c>
      <c r="H90" s="1">
        <v>0.05</v>
      </c>
      <c r="I90" s="6">
        <v>50</v>
      </c>
      <c r="J90" s="1">
        <f t="shared" si="2"/>
        <v>1.479620000000001</v>
      </c>
      <c r="K90" s="1">
        <v>3.65234375</v>
      </c>
      <c r="L90" s="1">
        <v>3.720703125</v>
      </c>
    </row>
    <row r="91" spans="2:12" x14ac:dyDescent="0.2">
      <c r="B91" s="3" t="s">
        <v>199</v>
      </c>
      <c r="C91" s="4" t="s">
        <v>200</v>
      </c>
      <c r="D91" s="4">
        <v>4.9773842547438107E-3</v>
      </c>
      <c r="E91" s="5">
        <v>0.5</v>
      </c>
      <c r="F91" s="1">
        <v>0.05</v>
      </c>
      <c r="G91" s="5">
        <v>0.5</v>
      </c>
      <c r="H91" s="1">
        <v>0.05</v>
      </c>
      <c r="I91" s="6">
        <v>50</v>
      </c>
      <c r="J91" s="1">
        <f t="shared" si="2"/>
        <v>1.4996200000000011</v>
      </c>
      <c r="K91" s="1">
        <v>3.642578125</v>
      </c>
      <c r="L91" s="1">
        <v>3.701171875</v>
      </c>
    </row>
    <row r="92" spans="2:12" x14ac:dyDescent="0.2">
      <c r="B92" s="3" t="s">
        <v>201</v>
      </c>
      <c r="C92" s="4" t="s">
        <v>202</v>
      </c>
      <c r="D92" s="4">
        <v>5.0360648092464544E-3</v>
      </c>
      <c r="E92" s="5">
        <v>0.5</v>
      </c>
      <c r="F92" s="1">
        <v>0.05</v>
      </c>
      <c r="G92" s="5">
        <v>0.5</v>
      </c>
      <c r="H92" s="1">
        <v>0.05</v>
      </c>
      <c r="I92" s="6">
        <v>50</v>
      </c>
      <c r="J92" s="1">
        <f t="shared" si="2"/>
        <v>1.5196200000000011</v>
      </c>
      <c r="K92" s="1">
        <v>3.6328125</v>
      </c>
      <c r="L92" s="1">
        <v>3.701171875</v>
      </c>
    </row>
    <row r="93" spans="2:12" x14ac:dyDescent="0.2">
      <c r="B93" s="3" t="s">
        <v>203</v>
      </c>
      <c r="C93" s="4" t="s">
        <v>204</v>
      </c>
      <c r="D93" s="4">
        <v>5.0947453710250556E-3</v>
      </c>
      <c r="E93" s="5">
        <v>0.5</v>
      </c>
      <c r="F93" s="1">
        <v>0.05</v>
      </c>
      <c r="G93" s="5">
        <v>0.5</v>
      </c>
      <c r="H93" s="1">
        <v>0.05</v>
      </c>
      <c r="I93" s="6">
        <v>50</v>
      </c>
      <c r="J93" s="1">
        <f t="shared" si="2"/>
        <v>1.5396200000000011</v>
      </c>
      <c r="K93" s="1">
        <v>3.623046875</v>
      </c>
      <c r="L93" s="1">
        <v>3.69140625</v>
      </c>
    </row>
    <row r="94" spans="2:12" x14ac:dyDescent="0.2">
      <c r="B94" s="3" t="s">
        <v>205</v>
      </c>
      <c r="C94" s="4" t="s">
        <v>206</v>
      </c>
      <c r="D94" s="4">
        <v>5.1534259255276993E-3</v>
      </c>
      <c r="E94" s="5">
        <v>0.5</v>
      </c>
      <c r="F94" s="1">
        <v>0.05</v>
      </c>
      <c r="G94" s="5">
        <v>0.5</v>
      </c>
      <c r="H94" s="1">
        <v>0.05</v>
      </c>
      <c r="I94" s="6">
        <v>50</v>
      </c>
      <c r="J94" s="1">
        <f t="shared" si="2"/>
        <v>1.5596200000000011</v>
      </c>
      <c r="K94" s="1">
        <v>3.61328125</v>
      </c>
      <c r="L94" s="1">
        <v>3.681640625</v>
      </c>
    </row>
    <row r="95" spans="2:12" x14ac:dyDescent="0.2">
      <c r="B95" s="3" t="s">
        <v>207</v>
      </c>
      <c r="C95" s="4" t="s">
        <v>208</v>
      </c>
      <c r="D95" s="4">
        <v>5.2121064800303429E-3</v>
      </c>
      <c r="E95" s="5">
        <v>0.5</v>
      </c>
      <c r="F95" s="1">
        <v>0.05</v>
      </c>
      <c r="G95" s="5">
        <v>0.5</v>
      </c>
      <c r="H95" s="1">
        <v>0.05</v>
      </c>
      <c r="I95" s="6">
        <v>50</v>
      </c>
      <c r="J95" s="1">
        <f t="shared" si="2"/>
        <v>1.5796200000000011</v>
      </c>
      <c r="K95" s="1">
        <v>3.603515625</v>
      </c>
      <c r="L95" s="1">
        <v>3.671875</v>
      </c>
    </row>
    <row r="96" spans="2:12" x14ac:dyDescent="0.2">
      <c r="B96" s="3" t="s">
        <v>209</v>
      </c>
      <c r="C96" s="4" t="s">
        <v>210</v>
      </c>
      <c r="D96" s="4">
        <v>5.2713310142280534E-3</v>
      </c>
      <c r="E96" s="5">
        <v>0.5</v>
      </c>
      <c r="F96" s="1">
        <v>0.05</v>
      </c>
      <c r="G96" s="5">
        <v>0.5</v>
      </c>
      <c r="H96" s="1">
        <v>0.05</v>
      </c>
      <c r="I96" s="6">
        <v>50</v>
      </c>
      <c r="J96" s="1">
        <f t="shared" si="2"/>
        <v>1.5996200000000012</v>
      </c>
      <c r="K96" s="1">
        <v>3.59375</v>
      </c>
      <c r="L96" s="1">
        <v>3.662109375</v>
      </c>
    </row>
    <row r="97" spans="2:12" x14ac:dyDescent="0.2">
      <c r="B97" s="3" t="s">
        <v>211</v>
      </c>
      <c r="C97" s="4" t="s">
        <v>212</v>
      </c>
      <c r="D97" s="4">
        <v>5.3249537013471127E-3</v>
      </c>
      <c r="E97" s="5">
        <v>0.5</v>
      </c>
      <c r="F97" s="1">
        <v>0.05</v>
      </c>
      <c r="G97" s="5">
        <v>0.5</v>
      </c>
      <c r="H97" s="1">
        <v>0.05</v>
      </c>
      <c r="I97" s="6">
        <v>50</v>
      </c>
      <c r="J97" s="1">
        <f t="shared" si="2"/>
        <v>1.6196200000000012</v>
      </c>
      <c r="K97" s="1">
        <v>3.583984375</v>
      </c>
      <c r="L97" s="1">
        <v>3.65234375</v>
      </c>
    </row>
    <row r="98" spans="2:12" x14ac:dyDescent="0.2">
      <c r="B98" s="3" t="s">
        <v>213</v>
      </c>
      <c r="C98" s="4" t="s">
        <v>214</v>
      </c>
      <c r="D98" s="4">
        <v>5.3843518471694551E-3</v>
      </c>
      <c r="E98" s="5">
        <v>0.5</v>
      </c>
      <c r="F98" s="1">
        <v>0.05</v>
      </c>
      <c r="G98" s="5">
        <v>0.5</v>
      </c>
      <c r="H98" s="1">
        <v>0.05</v>
      </c>
      <c r="I98" s="6">
        <v>50</v>
      </c>
      <c r="J98" s="1">
        <f t="shared" si="2"/>
        <v>1.6396200000000012</v>
      </c>
      <c r="K98" s="1">
        <v>3.583984375</v>
      </c>
      <c r="L98" s="1">
        <v>3.642578125</v>
      </c>
    </row>
    <row r="99" spans="2:12" x14ac:dyDescent="0.2">
      <c r="B99" s="3" t="s">
        <v>215</v>
      </c>
      <c r="C99" s="4" t="s">
        <v>216</v>
      </c>
      <c r="D99" s="4">
        <v>5.4439351806649938E-3</v>
      </c>
      <c r="E99" s="5">
        <v>0.5</v>
      </c>
      <c r="F99" s="1">
        <v>0.05</v>
      </c>
      <c r="G99" s="5">
        <v>0.5</v>
      </c>
      <c r="H99" s="1">
        <v>0.05</v>
      </c>
      <c r="I99" s="6">
        <v>50</v>
      </c>
      <c r="J99" s="1">
        <f>0.02+J98</f>
        <v>1.6596200000000012</v>
      </c>
      <c r="K99" s="1">
        <v>3.564453125</v>
      </c>
      <c r="L99" s="1">
        <v>3.6328125</v>
      </c>
    </row>
    <row r="100" spans="2:12" x14ac:dyDescent="0.2">
      <c r="B100" s="3" t="s">
        <v>217</v>
      </c>
      <c r="C100" s="4" t="s">
        <v>218</v>
      </c>
      <c r="D100" s="4">
        <v>5.5035185141605325E-3</v>
      </c>
      <c r="E100" s="5">
        <v>0.5</v>
      </c>
      <c r="F100" s="1">
        <v>0.05</v>
      </c>
      <c r="G100" s="5">
        <v>0.5</v>
      </c>
      <c r="H100" s="1">
        <v>0.05</v>
      </c>
      <c r="I100" s="6">
        <v>50</v>
      </c>
      <c r="J100" s="1">
        <f t="shared" si="2"/>
        <v>1.6796200000000012</v>
      </c>
      <c r="K100" s="1">
        <v>3.564453125</v>
      </c>
      <c r="L100" s="1">
        <v>3.623046875</v>
      </c>
    </row>
    <row r="101" spans="2:12" x14ac:dyDescent="0.2">
      <c r="B101" s="3" t="s">
        <v>219</v>
      </c>
      <c r="C101" s="4" t="s">
        <v>220</v>
      </c>
      <c r="D101" s="4">
        <v>5.5571412012795918E-3</v>
      </c>
      <c r="E101" s="5">
        <v>0.5</v>
      </c>
      <c r="F101" s="1">
        <v>0.05</v>
      </c>
      <c r="G101" s="5">
        <v>0.5</v>
      </c>
      <c r="H101" s="1">
        <v>0.05</v>
      </c>
      <c r="I101" s="6">
        <v>50</v>
      </c>
      <c r="J101" s="1">
        <f t="shared" si="2"/>
        <v>1.6996200000000012</v>
      </c>
      <c r="K101" s="1">
        <v>3.5546875</v>
      </c>
      <c r="L101" s="1">
        <v>3.61328125</v>
      </c>
    </row>
    <row r="102" spans="2:12" x14ac:dyDescent="0.2">
      <c r="B102" s="3" t="s">
        <v>221</v>
      </c>
      <c r="C102" s="4" t="s">
        <v>222</v>
      </c>
      <c r="D102" s="4">
        <v>5.6167245347751305E-3</v>
      </c>
      <c r="E102" s="5">
        <v>0.5</v>
      </c>
      <c r="F102" s="1">
        <v>0.05</v>
      </c>
      <c r="G102" s="5">
        <v>0.5</v>
      </c>
      <c r="H102" s="1">
        <v>0.05</v>
      </c>
      <c r="I102" s="6">
        <v>50</v>
      </c>
      <c r="J102" s="1">
        <f t="shared" si="2"/>
        <v>1.7196200000000013</v>
      </c>
      <c r="K102" s="1">
        <v>3.544921875</v>
      </c>
      <c r="L102" s="1">
        <v>3.61328125</v>
      </c>
    </row>
    <row r="103" spans="2:12" x14ac:dyDescent="0.2">
      <c r="B103" s="3" t="s">
        <v>223</v>
      </c>
      <c r="C103" s="4" t="s">
        <v>224</v>
      </c>
      <c r="D103" s="4">
        <v>5.6763078682706691E-3</v>
      </c>
      <c r="E103" s="5">
        <v>0.5</v>
      </c>
      <c r="F103" s="1">
        <v>0.05</v>
      </c>
      <c r="G103" s="5">
        <v>0.5</v>
      </c>
      <c r="H103" s="1">
        <v>0.05</v>
      </c>
      <c r="I103" s="6">
        <v>50</v>
      </c>
      <c r="J103" s="1">
        <f t="shared" si="2"/>
        <v>1.7396200000000013</v>
      </c>
      <c r="K103" s="1">
        <v>3.53515625</v>
      </c>
      <c r="L103" s="1">
        <v>3.603515625</v>
      </c>
    </row>
    <row r="104" spans="2:12" x14ac:dyDescent="0.2">
      <c r="B104" s="3" t="s">
        <v>225</v>
      </c>
      <c r="C104" s="4" t="s">
        <v>226</v>
      </c>
      <c r="D104" s="4">
        <v>5.7295717560919002E-3</v>
      </c>
      <c r="E104" s="5">
        <v>0.5</v>
      </c>
      <c r="F104" s="1">
        <v>0.05</v>
      </c>
      <c r="G104" s="5">
        <v>0.5</v>
      </c>
      <c r="H104" s="1">
        <v>0.05</v>
      </c>
      <c r="I104" s="6">
        <v>50</v>
      </c>
      <c r="J104" s="1">
        <f>0.02+J103</f>
        <v>1.7596200000000013</v>
      </c>
      <c r="K104" s="1">
        <v>3.525390625</v>
      </c>
      <c r="L104" s="1">
        <v>3.59375</v>
      </c>
    </row>
    <row r="105" spans="2:12" x14ac:dyDescent="0.2">
      <c r="B105" s="3" t="s">
        <v>227</v>
      </c>
      <c r="C105" s="4" t="s">
        <v>228</v>
      </c>
      <c r="D105" s="4">
        <v>5.7891550895874389E-3</v>
      </c>
      <c r="E105" s="5">
        <v>0.5</v>
      </c>
      <c r="F105" s="1">
        <v>0.05</v>
      </c>
      <c r="G105" s="5">
        <v>0.5</v>
      </c>
      <c r="H105" s="1">
        <v>0.05</v>
      </c>
      <c r="I105" s="6">
        <v>50</v>
      </c>
      <c r="J105" s="1">
        <f t="shared" ref="J105:J122" si="3">0.02+J104</f>
        <v>1.7796200000000013</v>
      </c>
      <c r="K105" s="1">
        <v>3.515625</v>
      </c>
      <c r="L105" s="1">
        <v>3.583984375</v>
      </c>
    </row>
    <row r="106" spans="2:12" x14ac:dyDescent="0.2">
      <c r="B106" s="3" t="s">
        <v>229</v>
      </c>
      <c r="C106" s="4" t="s">
        <v>230</v>
      </c>
      <c r="D106" s="4">
        <v>5.8487384230829775E-3</v>
      </c>
      <c r="E106" s="5">
        <v>0.5</v>
      </c>
      <c r="F106" s="1">
        <v>0.05</v>
      </c>
      <c r="G106" s="5">
        <v>0.5</v>
      </c>
      <c r="H106" s="1">
        <v>0.05</v>
      </c>
      <c r="I106" s="6">
        <v>50</v>
      </c>
      <c r="J106" s="1">
        <f t="shared" si="3"/>
        <v>1.7996200000000013</v>
      </c>
      <c r="K106" s="1">
        <v>3.515625</v>
      </c>
      <c r="L106" s="1">
        <v>3.583984375</v>
      </c>
    </row>
    <row r="107" spans="2:12" x14ac:dyDescent="0.2">
      <c r="B107" s="3" t="s">
        <v>231</v>
      </c>
      <c r="C107" s="4" t="s">
        <v>232</v>
      </c>
      <c r="D107" s="4">
        <v>5.9081481449538842E-3</v>
      </c>
      <c r="E107" s="5">
        <v>0.5</v>
      </c>
      <c r="F107" s="1">
        <v>0.05</v>
      </c>
      <c r="G107" s="5">
        <v>0.5</v>
      </c>
      <c r="H107" s="1">
        <v>0.05</v>
      </c>
      <c r="I107" s="6">
        <v>50</v>
      </c>
      <c r="J107" s="1">
        <f t="shared" si="3"/>
        <v>1.8196200000000013</v>
      </c>
      <c r="K107" s="1">
        <v>3.505859375</v>
      </c>
      <c r="L107" s="1">
        <v>3.57421875</v>
      </c>
    </row>
    <row r="108" spans="2:12" x14ac:dyDescent="0.2">
      <c r="B108" s="3" t="s">
        <v>233</v>
      </c>
      <c r="C108" s="4" t="s">
        <v>234</v>
      </c>
      <c r="D108" s="4">
        <v>5.9617708320729434E-3</v>
      </c>
      <c r="E108" s="5">
        <v>0.5</v>
      </c>
      <c r="F108" s="1">
        <v>0.05</v>
      </c>
      <c r="G108" s="5">
        <v>0.5</v>
      </c>
      <c r="H108" s="1">
        <v>0.05</v>
      </c>
      <c r="I108" s="6">
        <v>50</v>
      </c>
      <c r="J108" s="1">
        <f t="shared" si="3"/>
        <v>1.8396200000000014</v>
      </c>
      <c r="K108" s="1">
        <v>3.486328125</v>
      </c>
      <c r="L108" s="1">
        <v>3.564453125</v>
      </c>
    </row>
    <row r="109" spans="2:12" x14ac:dyDescent="0.2">
      <c r="B109" s="3" t="s">
        <v>235</v>
      </c>
      <c r="C109" s="4" t="s">
        <v>236</v>
      </c>
      <c r="D109" s="4">
        <v>6.0213541655684821E-3</v>
      </c>
      <c r="E109" s="5">
        <v>0.5</v>
      </c>
      <c r="F109" s="1">
        <v>0.05</v>
      </c>
      <c r="G109" s="5">
        <v>0.5</v>
      </c>
      <c r="H109" s="1">
        <v>0.05</v>
      </c>
      <c r="I109" s="6">
        <v>50</v>
      </c>
      <c r="J109" s="1">
        <f t="shared" si="3"/>
        <v>1.8596200000000014</v>
      </c>
      <c r="K109" s="1">
        <v>3.486328125</v>
      </c>
      <c r="L109" s="1">
        <v>3.5546875</v>
      </c>
    </row>
    <row r="110" spans="2:12" x14ac:dyDescent="0.2">
      <c r="B110" s="3" t="s">
        <v>237</v>
      </c>
      <c r="C110" s="4" t="s">
        <v>238</v>
      </c>
      <c r="D110" s="4">
        <v>6.0809374990640208E-3</v>
      </c>
      <c r="E110" s="5">
        <v>0.5</v>
      </c>
      <c r="F110" s="1">
        <v>0.05</v>
      </c>
      <c r="G110" s="5">
        <v>0.5</v>
      </c>
      <c r="H110" s="1">
        <v>0.05</v>
      </c>
      <c r="I110" s="6">
        <v>50</v>
      </c>
      <c r="J110" s="1">
        <f t="shared" si="3"/>
        <v>1.8796200000000014</v>
      </c>
      <c r="K110" s="1">
        <v>3.4765625</v>
      </c>
      <c r="L110" s="1">
        <v>3.5546875</v>
      </c>
    </row>
    <row r="111" spans="2:12" x14ac:dyDescent="0.2">
      <c r="B111" s="3" t="s">
        <v>239</v>
      </c>
      <c r="C111" s="4" t="s">
        <v>240</v>
      </c>
      <c r="D111" s="4">
        <v>6.1396180535666645E-3</v>
      </c>
      <c r="E111" s="5">
        <v>0.5</v>
      </c>
      <c r="F111" s="1">
        <v>0.05</v>
      </c>
      <c r="G111" s="5">
        <v>0.5</v>
      </c>
      <c r="H111" s="1">
        <v>0.05</v>
      </c>
      <c r="I111" s="6">
        <v>50</v>
      </c>
      <c r="J111" s="1">
        <f t="shared" si="3"/>
        <v>1.8996200000000014</v>
      </c>
      <c r="K111" s="1">
        <v>3.4765625</v>
      </c>
      <c r="L111" s="1">
        <v>3.544921875</v>
      </c>
    </row>
    <row r="112" spans="2:12" x14ac:dyDescent="0.2">
      <c r="B112" s="3" t="s">
        <v>241</v>
      </c>
      <c r="C112" s="4" t="s">
        <v>242</v>
      </c>
      <c r="D112" s="4">
        <v>6.1923379616928287E-3</v>
      </c>
      <c r="E112" s="5">
        <v>0.5</v>
      </c>
      <c r="F112" s="1">
        <v>0.05</v>
      </c>
      <c r="G112" s="5">
        <v>0.5</v>
      </c>
      <c r="H112" s="1">
        <v>0.05</v>
      </c>
      <c r="I112" s="6">
        <v>50</v>
      </c>
      <c r="J112" s="1">
        <f t="shared" si="3"/>
        <v>1.9196200000000014</v>
      </c>
      <c r="K112" s="1">
        <v>3.45703125</v>
      </c>
      <c r="L112" s="1">
        <v>3.53515625</v>
      </c>
    </row>
    <row r="113" spans="2:12" x14ac:dyDescent="0.2">
      <c r="B113" s="3" t="s">
        <v>243</v>
      </c>
      <c r="C113" s="4" t="s">
        <v>244</v>
      </c>
      <c r="D113" s="4">
        <v>6.2510185161954723E-3</v>
      </c>
      <c r="E113" s="5">
        <v>0.5</v>
      </c>
      <c r="F113" s="1">
        <v>0.05</v>
      </c>
      <c r="G113" s="5">
        <v>0.5</v>
      </c>
      <c r="H113" s="1">
        <v>0.05</v>
      </c>
      <c r="I113" s="6">
        <v>50</v>
      </c>
      <c r="J113" s="1">
        <f t="shared" si="3"/>
        <v>1.9396200000000015</v>
      </c>
      <c r="K113" s="1">
        <v>3.45703125</v>
      </c>
      <c r="L113" s="1">
        <v>3.53515625</v>
      </c>
    </row>
    <row r="114" spans="2:12" x14ac:dyDescent="0.2">
      <c r="B114" s="3" t="s">
        <v>245</v>
      </c>
      <c r="C114" s="4" t="s">
        <v>246</v>
      </c>
      <c r="D114" s="4">
        <v>6.309699070698116E-3</v>
      </c>
      <c r="E114" s="5">
        <v>0.5</v>
      </c>
      <c r="F114" s="1">
        <v>0.05</v>
      </c>
      <c r="G114" s="5">
        <v>0.5</v>
      </c>
      <c r="H114" s="1">
        <v>0.05</v>
      </c>
      <c r="I114" s="6">
        <v>50</v>
      </c>
      <c r="J114" s="1">
        <f t="shared" si="3"/>
        <v>1.9596200000000015</v>
      </c>
      <c r="K114" s="1">
        <v>3.447265625</v>
      </c>
      <c r="L114" s="1">
        <v>3.525390625</v>
      </c>
    </row>
    <row r="115" spans="2:12" x14ac:dyDescent="0.2">
      <c r="B115" s="3" t="s">
        <v>247</v>
      </c>
      <c r="C115" s="4" t="s">
        <v>248</v>
      </c>
      <c r="D115" s="4">
        <v>6.3691087925690226E-3</v>
      </c>
      <c r="E115" s="5">
        <v>0.5</v>
      </c>
      <c r="F115" s="1">
        <v>0.05</v>
      </c>
      <c r="G115" s="5">
        <v>0.5</v>
      </c>
      <c r="H115" s="1">
        <v>0.05</v>
      </c>
      <c r="I115" s="6">
        <v>50</v>
      </c>
      <c r="J115" s="1">
        <f t="shared" si="3"/>
        <v>1.9796200000000015</v>
      </c>
      <c r="K115" s="1">
        <v>3.4375</v>
      </c>
      <c r="L115" s="1">
        <v>3.525390625</v>
      </c>
    </row>
    <row r="116" spans="2:12" x14ac:dyDescent="0.2">
      <c r="B116" s="3" t="s">
        <v>249</v>
      </c>
      <c r="C116" s="4" t="s">
        <v>250</v>
      </c>
      <c r="D116" s="4">
        <v>6.4286921260645613E-3</v>
      </c>
      <c r="E116" s="5">
        <v>0.5</v>
      </c>
      <c r="F116" s="1">
        <v>0.05</v>
      </c>
      <c r="G116" s="5">
        <v>0.5</v>
      </c>
      <c r="H116" s="1">
        <v>0.05</v>
      </c>
      <c r="I116" s="6">
        <v>50</v>
      </c>
      <c r="J116" s="1">
        <f t="shared" si="3"/>
        <v>1.9996200000000015</v>
      </c>
      <c r="K116" s="1">
        <v>3.4375</v>
      </c>
      <c r="L116" s="1">
        <v>3.505859375</v>
      </c>
    </row>
    <row r="117" spans="2:12" x14ac:dyDescent="0.2">
      <c r="B117" s="3" t="s">
        <v>251</v>
      </c>
      <c r="C117" s="4" t="s">
        <v>252</v>
      </c>
      <c r="D117" s="4">
        <v>6.4823148131836206E-3</v>
      </c>
      <c r="E117" s="5">
        <v>0.5</v>
      </c>
      <c r="F117" s="1">
        <v>0.05</v>
      </c>
      <c r="G117" s="5">
        <v>0.5</v>
      </c>
      <c r="H117" s="1">
        <v>0.05</v>
      </c>
      <c r="I117" s="6">
        <v>50</v>
      </c>
      <c r="J117" s="1">
        <f>0.02+J116</f>
        <v>2.0196200000000015</v>
      </c>
      <c r="K117" s="1">
        <v>3.427734375</v>
      </c>
      <c r="L117" s="1">
        <v>3.505859375</v>
      </c>
    </row>
    <row r="118" spans="2:12" x14ac:dyDescent="0.2">
      <c r="B118" s="3" t="s">
        <v>253</v>
      </c>
      <c r="C118" s="4" t="s">
        <v>254</v>
      </c>
      <c r="D118" s="4">
        <v>6.5413541669840924E-3</v>
      </c>
      <c r="E118" s="5">
        <v>0.5</v>
      </c>
      <c r="F118" s="1">
        <v>0.05</v>
      </c>
      <c r="G118" s="5">
        <v>0.5</v>
      </c>
      <c r="H118" s="1">
        <v>0.05</v>
      </c>
      <c r="I118" s="6">
        <v>50</v>
      </c>
      <c r="J118" s="1">
        <f t="shared" si="3"/>
        <v>2.0396200000000015</v>
      </c>
      <c r="K118" s="1">
        <v>3.41796875</v>
      </c>
      <c r="L118" s="1">
        <v>3.49609375</v>
      </c>
    </row>
    <row r="119" spans="2:12" x14ac:dyDescent="0.2">
      <c r="B119" s="3" t="s">
        <v>255</v>
      </c>
      <c r="C119" s="4" t="s">
        <v>256</v>
      </c>
      <c r="D119" s="4">
        <v>6.6009375004796311E-3</v>
      </c>
      <c r="E119" s="5">
        <v>0.5</v>
      </c>
      <c r="F119" s="1">
        <v>0.05</v>
      </c>
      <c r="G119" s="5">
        <v>0.5</v>
      </c>
      <c r="H119" s="1">
        <v>0.05</v>
      </c>
      <c r="I119" s="6">
        <v>50</v>
      </c>
      <c r="J119" s="1">
        <f t="shared" si="3"/>
        <v>2.0596200000000016</v>
      </c>
      <c r="K119" s="1">
        <v>3.41796875</v>
      </c>
      <c r="L119" s="1">
        <v>3.49609375</v>
      </c>
    </row>
    <row r="120" spans="2:12" x14ac:dyDescent="0.2">
      <c r="B120" s="3" t="s">
        <v>257</v>
      </c>
      <c r="C120" s="4" t="s">
        <v>258</v>
      </c>
      <c r="D120" s="4">
        <v>6.6601620346773416E-3</v>
      </c>
      <c r="E120" s="5">
        <v>0.5</v>
      </c>
      <c r="F120" s="1">
        <v>0.05</v>
      </c>
      <c r="G120" s="5">
        <v>0.5</v>
      </c>
      <c r="H120" s="1">
        <v>0.05</v>
      </c>
      <c r="I120" s="6">
        <v>50</v>
      </c>
      <c r="J120" s="1">
        <f t="shared" si="3"/>
        <v>2.0796200000000016</v>
      </c>
      <c r="K120" s="1">
        <v>3.408203125</v>
      </c>
      <c r="L120" s="1">
        <v>3.486328125</v>
      </c>
    </row>
    <row r="121" spans="2:12" x14ac:dyDescent="0.2">
      <c r="B121" s="3" t="s">
        <v>259</v>
      </c>
      <c r="C121" s="4" t="s">
        <v>260</v>
      </c>
      <c r="D121" s="4">
        <v>6.7134259224985726E-3</v>
      </c>
      <c r="E121" s="5">
        <v>0.5</v>
      </c>
      <c r="F121" s="1">
        <v>0.05</v>
      </c>
      <c r="G121" s="5">
        <v>0.5</v>
      </c>
      <c r="H121" s="1">
        <v>0.05</v>
      </c>
      <c r="I121" s="6">
        <v>50</v>
      </c>
      <c r="J121" s="1">
        <f t="shared" si="3"/>
        <v>2.0996200000000016</v>
      </c>
      <c r="K121" s="1">
        <v>3.3984375</v>
      </c>
      <c r="L121" s="1">
        <v>3.4765625</v>
      </c>
    </row>
    <row r="122" spans="2:12" x14ac:dyDescent="0.2">
      <c r="B122" s="3" t="s">
        <v>261</v>
      </c>
      <c r="C122" s="4" t="s">
        <v>262</v>
      </c>
      <c r="D122" s="4">
        <v>6.7721064770012163E-3</v>
      </c>
      <c r="E122" s="5">
        <v>0.5</v>
      </c>
      <c r="F122" s="1">
        <v>0.05</v>
      </c>
      <c r="G122" s="5">
        <v>0.5</v>
      </c>
      <c r="H122" s="1">
        <v>0.05</v>
      </c>
      <c r="I122" s="6">
        <v>50</v>
      </c>
      <c r="J122" s="1">
        <f t="shared" si="3"/>
        <v>2.1196200000000016</v>
      </c>
      <c r="K122" s="1">
        <v>3.388671875</v>
      </c>
      <c r="L122" s="1">
        <v>3.4765625</v>
      </c>
    </row>
    <row r="123" spans="2:12" x14ac:dyDescent="0.2">
      <c r="B123" s="3" t="s">
        <v>263</v>
      </c>
      <c r="C123" s="4" t="s">
        <v>264</v>
      </c>
      <c r="D123" s="4">
        <v>6.8307870315038599E-3</v>
      </c>
      <c r="E123" s="5">
        <v>0.5</v>
      </c>
      <c r="F123" s="1">
        <v>0.05</v>
      </c>
      <c r="G123" s="5">
        <v>0.5</v>
      </c>
      <c r="H123" s="1">
        <v>0.05</v>
      </c>
      <c r="I123" s="6">
        <v>50</v>
      </c>
      <c r="J123" s="1">
        <f>0.02+J122</f>
        <v>2.1396200000000016</v>
      </c>
      <c r="K123" s="1">
        <v>3.388671875</v>
      </c>
      <c r="L123" s="1">
        <v>3.466796875</v>
      </c>
    </row>
    <row r="124" spans="2:12" x14ac:dyDescent="0.2">
      <c r="B124" s="3" t="s">
        <v>265</v>
      </c>
      <c r="C124" s="4" t="s">
        <v>266</v>
      </c>
      <c r="D124" s="4">
        <v>6.8894675932824612E-3</v>
      </c>
      <c r="E124" s="5">
        <v>0.5</v>
      </c>
      <c r="F124" s="1">
        <v>0.05</v>
      </c>
      <c r="G124" s="5">
        <v>0.5</v>
      </c>
      <c r="H124" s="1">
        <v>0.05</v>
      </c>
      <c r="I124" s="6">
        <v>50</v>
      </c>
      <c r="J124" s="1">
        <f t="shared" ref="J124:J140" si="4">0.02+J123</f>
        <v>2.1596200000000016</v>
      </c>
      <c r="K124" s="1">
        <v>3.37890625</v>
      </c>
      <c r="L124" s="1">
        <v>3.466796875</v>
      </c>
    </row>
    <row r="125" spans="2:12" x14ac:dyDescent="0.2">
      <c r="B125" s="3" t="s">
        <v>267</v>
      </c>
      <c r="C125" s="4" t="s">
        <v>268</v>
      </c>
      <c r="D125" s="4">
        <v>6.9481481477851048E-3</v>
      </c>
      <c r="E125" s="5">
        <v>0.5</v>
      </c>
      <c r="F125" s="1">
        <v>0.05</v>
      </c>
      <c r="G125" s="5">
        <v>0.5</v>
      </c>
      <c r="H125" s="1">
        <v>0.05</v>
      </c>
      <c r="I125" s="6">
        <v>50</v>
      </c>
      <c r="J125" s="1">
        <f t="shared" si="4"/>
        <v>2.1796200000000017</v>
      </c>
      <c r="K125" s="1">
        <v>3.369140625</v>
      </c>
      <c r="L125" s="1">
        <v>3.45703125</v>
      </c>
    </row>
    <row r="126" spans="2:12" x14ac:dyDescent="0.2">
      <c r="B126" s="3" t="s">
        <v>269</v>
      </c>
      <c r="C126" s="4" t="s">
        <v>270</v>
      </c>
      <c r="D126" s="4">
        <v>7.0068287022877485E-3</v>
      </c>
      <c r="E126" s="5">
        <v>0.5</v>
      </c>
      <c r="F126" s="1">
        <v>0.05</v>
      </c>
      <c r="G126" s="5">
        <v>0.5</v>
      </c>
      <c r="H126" s="1">
        <v>0.05</v>
      </c>
      <c r="I126" s="6">
        <v>50</v>
      </c>
      <c r="J126" s="1">
        <f t="shared" si="4"/>
        <v>2.1996200000000017</v>
      </c>
      <c r="K126" s="1">
        <v>3.369140625</v>
      </c>
      <c r="L126" s="1">
        <v>3.447265625</v>
      </c>
    </row>
    <row r="127" spans="2:12" x14ac:dyDescent="0.2">
      <c r="B127" s="3" t="s">
        <v>271</v>
      </c>
      <c r="C127" s="4" t="s">
        <v>272</v>
      </c>
      <c r="D127" s="4">
        <v>7.0656944444635883E-3</v>
      </c>
      <c r="E127" s="5">
        <v>0.5</v>
      </c>
      <c r="F127" s="1">
        <v>0.05</v>
      </c>
      <c r="G127" s="5">
        <v>0.5</v>
      </c>
      <c r="H127" s="1">
        <v>0.05</v>
      </c>
      <c r="I127" s="6">
        <v>50</v>
      </c>
      <c r="J127" s="1">
        <f t="shared" si="4"/>
        <v>2.2196200000000017</v>
      </c>
      <c r="K127" s="1">
        <v>3.359375</v>
      </c>
      <c r="L127" s="1">
        <v>3.447265625</v>
      </c>
    </row>
    <row r="128" spans="2:12" x14ac:dyDescent="0.2">
      <c r="B128" s="3" t="s">
        <v>273</v>
      </c>
      <c r="C128" s="4" t="s">
        <v>274</v>
      </c>
      <c r="D128" s="4">
        <v>7.1193171243066899E-3</v>
      </c>
      <c r="E128" s="5">
        <v>0.5</v>
      </c>
      <c r="F128" s="1">
        <v>0.05</v>
      </c>
      <c r="G128" s="5">
        <v>0.5</v>
      </c>
      <c r="H128" s="1">
        <v>0.05</v>
      </c>
      <c r="I128" s="6">
        <v>50</v>
      </c>
      <c r="J128" s="1">
        <f t="shared" si="4"/>
        <v>2.2396200000000017</v>
      </c>
      <c r="K128" s="1">
        <v>3.349609375</v>
      </c>
      <c r="L128" s="1">
        <v>3.4375</v>
      </c>
    </row>
    <row r="129" spans="2:12" x14ac:dyDescent="0.2">
      <c r="B129" s="3" t="s">
        <v>275</v>
      </c>
      <c r="C129" s="4" t="s">
        <v>276</v>
      </c>
      <c r="D129" s="4">
        <v>7.1789004578022286E-3</v>
      </c>
      <c r="E129" s="5">
        <v>0.5</v>
      </c>
      <c r="F129" s="1">
        <v>0.05</v>
      </c>
      <c r="G129" s="5">
        <v>0.5</v>
      </c>
      <c r="H129" s="1">
        <v>0.05</v>
      </c>
      <c r="I129" s="6">
        <v>50</v>
      </c>
      <c r="J129" s="1">
        <f t="shared" si="4"/>
        <v>2.2596200000000017</v>
      </c>
      <c r="K129" s="1">
        <v>3.349609375</v>
      </c>
      <c r="L129" s="1">
        <v>3.427734375</v>
      </c>
    </row>
    <row r="130" spans="2:12" x14ac:dyDescent="0.2">
      <c r="B130" s="3" t="s">
        <v>277</v>
      </c>
      <c r="C130" s="4" t="s">
        <v>278</v>
      </c>
      <c r="D130" s="4">
        <v>7.2384837912977673E-3</v>
      </c>
      <c r="E130" s="5">
        <v>0.5</v>
      </c>
      <c r="F130" s="1">
        <v>0.05</v>
      </c>
      <c r="G130" s="5">
        <v>0.5</v>
      </c>
      <c r="H130" s="1">
        <v>0.05</v>
      </c>
      <c r="I130" s="6">
        <v>50</v>
      </c>
      <c r="J130" s="1">
        <f t="shared" si="4"/>
        <v>2.2796200000000018</v>
      </c>
      <c r="K130" s="1">
        <v>3.33984375</v>
      </c>
      <c r="L130" s="1">
        <v>3.427734375</v>
      </c>
    </row>
    <row r="131" spans="2:12" x14ac:dyDescent="0.2">
      <c r="B131" s="3" t="s">
        <v>279</v>
      </c>
      <c r="C131" s="4" t="s">
        <v>280</v>
      </c>
      <c r="D131" s="4">
        <v>7.2921064784168266E-3</v>
      </c>
      <c r="E131" s="5">
        <v>0.5</v>
      </c>
      <c r="F131" s="1">
        <v>0.05</v>
      </c>
      <c r="G131" s="5">
        <v>0.5</v>
      </c>
      <c r="H131" s="1">
        <v>0.05</v>
      </c>
      <c r="I131" s="6">
        <v>50</v>
      </c>
      <c r="J131" s="1">
        <f t="shared" si="4"/>
        <v>2.2996200000000018</v>
      </c>
      <c r="K131" s="1">
        <v>3.33984375</v>
      </c>
      <c r="L131" s="1">
        <v>3.41796875</v>
      </c>
    </row>
    <row r="132" spans="2:12" x14ac:dyDescent="0.2">
      <c r="B132" s="3" t="s">
        <v>281</v>
      </c>
      <c r="C132" s="4" t="s">
        <v>282</v>
      </c>
      <c r="D132" s="4">
        <v>7.3516898119123653E-3</v>
      </c>
      <c r="E132" s="5">
        <v>0.5</v>
      </c>
      <c r="F132" s="1">
        <v>0.05</v>
      </c>
      <c r="G132" s="5">
        <v>0.5</v>
      </c>
      <c r="H132" s="1">
        <v>0.05</v>
      </c>
      <c r="I132" s="6">
        <v>50</v>
      </c>
      <c r="J132" s="1">
        <f t="shared" si="4"/>
        <v>2.3196200000000018</v>
      </c>
      <c r="K132" s="1">
        <v>3.330078125</v>
      </c>
      <c r="L132" s="1">
        <v>3.41796875</v>
      </c>
    </row>
    <row r="133" spans="2:12" x14ac:dyDescent="0.2">
      <c r="B133" s="3" t="s">
        <v>283</v>
      </c>
      <c r="C133" s="4" t="s">
        <v>284</v>
      </c>
      <c r="D133" s="4">
        <v>7.4112731454079039E-3</v>
      </c>
      <c r="E133" s="5">
        <v>0.5</v>
      </c>
      <c r="F133" s="1">
        <v>0.05</v>
      </c>
      <c r="G133" s="5">
        <v>0.5</v>
      </c>
      <c r="H133" s="1">
        <v>0.05</v>
      </c>
      <c r="I133" s="6">
        <v>50</v>
      </c>
      <c r="J133" s="1">
        <f t="shared" si="4"/>
        <v>2.3396200000000018</v>
      </c>
      <c r="K133" s="1">
        <v>3.3203125</v>
      </c>
      <c r="L133" s="1">
        <v>3.408203125</v>
      </c>
    </row>
    <row r="134" spans="2:12" x14ac:dyDescent="0.2">
      <c r="B134" s="3" t="s">
        <v>285</v>
      </c>
      <c r="C134" s="4" t="s">
        <v>286</v>
      </c>
      <c r="D134" s="4">
        <v>7.4708564789034426E-3</v>
      </c>
      <c r="E134" s="5">
        <v>0.5</v>
      </c>
      <c r="F134" s="1">
        <v>0.05</v>
      </c>
      <c r="G134" s="5">
        <v>0.5</v>
      </c>
      <c r="H134" s="1">
        <v>0.05</v>
      </c>
      <c r="I134" s="6">
        <v>50</v>
      </c>
      <c r="J134" s="1">
        <f t="shared" si="4"/>
        <v>2.3596200000000018</v>
      </c>
      <c r="K134" s="1">
        <v>3.3203125</v>
      </c>
      <c r="L134" s="1">
        <v>3.408203125</v>
      </c>
    </row>
    <row r="135" spans="2:12" x14ac:dyDescent="0.2">
      <c r="B135" s="3" t="s">
        <v>287</v>
      </c>
      <c r="C135" s="4" t="s">
        <v>288</v>
      </c>
      <c r="D135" s="4">
        <v>7.5244791660225019E-3</v>
      </c>
      <c r="E135" s="5">
        <v>0.5</v>
      </c>
      <c r="F135" s="1">
        <v>0.05</v>
      </c>
      <c r="G135" s="5">
        <v>0.5</v>
      </c>
      <c r="H135" s="1">
        <v>0.05</v>
      </c>
      <c r="I135" s="6">
        <v>50</v>
      </c>
      <c r="J135" s="1">
        <f t="shared" si="4"/>
        <v>2.3796200000000018</v>
      </c>
      <c r="K135" s="1">
        <v>3.3203125</v>
      </c>
      <c r="L135" s="1">
        <v>3.3984375</v>
      </c>
    </row>
    <row r="136" spans="2:12" x14ac:dyDescent="0.2">
      <c r="B136" s="3" t="s">
        <v>289</v>
      </c>
      <c r="C136" s="4" t="s">
        <v>290</v>
      </c>
      <c r="D136" s="4">
        <v>7.5840624995180406E-3</v>
      </c>
      <c r="E136" s="5">
        <v>0.5</v>
      </c>
      <c r="F136" s="1">
        <v>0.05</v>
      </c>
      <c r="G136" s="5">
        <v>0.5</v>
      </c>
      <c r="H136" s="1">
        <v>0.05</v>
      </c>
      <c r="I136" s="6">
        <v>50</v>
      </c>
      <c r="J136" s="1">
        <f>0.02+J135</f>
        <v>2.3996200000000019</v>
      </c>
      <c r="K136" s="1">
        <v>3.310546875</v>
      </c>
      <c r="L136" s="1">
        <v>3.3984375</v>
      </c>
    </row>
    <row r="137" spans="2:12" x14ac:dyDescent="0.2">
      <c r="B137" s="3" t="s">
        <v>291</v>
      </c>
      <c r="C137" s="4" t="s">
        <v>292</v>
      </c>
      <c r="D137" s="4">
        <v>7.6436458330135792E-3</v>
      </c>
      <c r="E137" s="5">
        <v>0.5</v>
      </c>
      <c r="F137" s="1">
        <v>0.05</v>
      </c>
      <c r="G137" s="5">
        <v>0.5</v>
      </c>
      <c r="H137" s="1">
        <v>0.05</v>
      </c>
      <c r="I137" s="6">
        <v>50</v>
      </c>
      <c r="J137" s="1">
        <f t="shared" si="4"/>
        <v>2.4196200000000019</v>
      </c>
      <c r="K137" s="1">
        <v>3.30078125</v>
      </c>
      <c r="L137" s="1">
        <v>3.388671875</v>
      </c>
    </row>
    <row r="138" spans="2:12" x14ac:dyDescent="0.2">
      <c r="B138" s="3" t="s">
        <v>293</v>
      </c>
      <c r="C138" s="4" t="s">
        <v>294</v>
      </c>
      <c r="D138" s="4">
        <v>7.6972800889052451E-3</v>
      </c>
      <c r="E138" s="5">
        <v>0.5</v>
      </c>
      <c r="F138" s="1">
        <v>0.05</v>
      </c>
      <c r="G138" s="5">
        <v>0.5</v>
      </c>
      <c r="H138" s="1">
        <v>0.05</v>
      </c>
      <c r="I138" s="6">
        <v>50</v>
      </c>
      <c r="J138" s="1">
        <f t="shared" si="4"/>
        <v>2.4396200000000019</v>
      </c>
      <c r="K138" s="1">
        <v>3.30078125</v>
      </c>
      <c r="L138" s="1">
        <v>3.388671875</v>
      </c>
    </row>
    <row r="139" spans="2:12" x14ac:dyDescent="0.2">
      <c r="B139" s="3" t="s">
        <v>295</v>
      </c>
      <c r="C139" s="4" t="s">
        <v>296</v>
      </c>
      <c r="D139" s="4">
        <v>7.7568634224007837E-3</v>
      </c>
      <c r="E139" s="5">
        <v>0.5</v>
      </c>
      <c r="F139" s="1">
        <v>0.05</v>
      </c>
      <c r="G139" s="5">
        <v>0.5</v>
      </c>
      <c r="H139" s="1">
        <v>0.05</v>
      </c>
      <c r="I139" s="6">
        <v>50</v>
      </c>
      <c r="J139" s="1">
        <f t="shared" si="4"/>
        <v>2.4596200000000019</v>
      </c>
      <c r="K139" s="1">
        <v>3.291015625</v>
      </c>
      <c r="L139" s="1">
        <v>3.37890625</v>
      </c>
    </row>
    <row r="140" spans="2:12" x14ac:dyDescent="0.2">
      <c r="B140" s="3" t="s">
        <v>297</v>
      </c>
      <c r="C140" s="4" t="s">
        <v>298</v>
      </c>
      <c r="D140" s="4">
        <v>7.8164467558963224E-3</v>
      </c>
      <c r="E140" s="5">
        <v>0.5</v>
      </c>
      <c r="F140" s="1">
        <v>0.05</v>
      </c>
      <c r="G140" s="5">
        <v>0.5</v>
      </c>
      <c r="H140" s="1">
        <v>0.05</v>
      </c>
      <c r="I140" s="6">
        <v>50</v>
      </c>
      <c r="J140" s="1">
        <f t="shared" si="4"/>
        <v>2.4796200000000019</v>
      </c>
      <c r="K140" s="1">
        <v>3.28125</v>
      </c>
      <c r="L140" s="1">
        <v>3.37890625</v>
      </c>
    </row>
    <row r="141" spans="2:12" x14ac:dyDescent="0.2">
      <c r="B141" s="3" t="s">
        <v>299</v>
      </c>
      <c r="C141" s="4" t="s">
        <v>300</v>
      </c>
      <c r="D141" s="4">
        <v>7.8760300893918611E-3</v>
      </c>
      <c r="E141" s="5">
        <v>0.5</v>
      </c>
      <c r="F141" s="1">
        <v>0.05</v>
      </c>
      <c r="G141" s="5">
        <v>0.5</v>
      </c>
      <c r="H141" s="1">
        <v>0.05</v>
      </c>
      <c r="I141" s="6">
        <v>50</v>
      </c>
      <c r="J141" s="1">
        <f>0.02+J140</f>
        <v>2.499620000000002</v>
      </c>
      <c r="K141" s="1">
        <v>3.28125</v>
      </c>
      <c r="L141" s="1">
        <v>3.369140625</v>
      </c>
    </row>
    <row r="142" spans="2:12" x14ac:dyDescent="0.2">
      <c r="B142" s="3" t="s">
        <v>301</v>
      </c>
      <c r="C142" s="4" t="s">
        <v>302</v>
      </c>
      <c r="D142" s="4">
        <v>7.9292939772130921E-3</v>
      </c>
      <c r="E142" s="5">
        <v>0.5</v>
      </c>
      <c r="F142" s="1">
        <v>0.05</v>
      </c>
      <c r="G142" s="5">
        <v>0.5</v>
      </c>
      <c r="H142" s="1">
        <v>0.05</v>
      </c>
      <c r="I142" s="6">
        <v>50</v>
      </c>
      <c r="J142" s="1">
        <f t="shared" ref="J142:J154" si="5">0.02+J141</f>
        <v>2.519620000000002</v>
      </c>
      <c r="K142" s="1">
        <v>3.271484375</v>
      </c>
      <c r="L142" s="1">
        <v>3.369140625</v>
      </c>
    </row>
    <row r="143" spans="2:12" x14ac:dyDescent="0.2">
      <c r="B143" s="3" t="s">
        <v>303</v>
      </c>
      <c r="C143" s="4" t="s">
        <v>304</v>
      </c>
      <c r="D143" s="4">
        <v>7.9879745317157358E-3</v>
      </c>
      <c r="E143" s="5">
        <v>0.5</v>
      </c>
      <c r="F143" s="1">
        <v>0.05</v>
      </c>
      <c r="G143" s="5">
        <v>0.5</v>
      </c>
      <c r="H143" s="1">
        <v>0.05</v>
      </c>
      <c r="I143" s="6">
        <v>50</v>
      </c>
      <c r="J143" s="1">
        <f t="shared" si="5"/>
        <v>2.539620000000002</v>
      </c>
      <c r="K143" s="1">
        <v>3.271484375</v>
      </c>
      <c r="L143" s="1">
        <v>3.359375</v>
      </c>
    </row>
    <row r="144" spans="2:12" x14ac:dyDescent="0.2">
      <c r="B144" s="3" t="s">
        <v>305</v>
      </c>
      <c r="C144" s="4" t="s">
        <v>306</v>
      </c>
      <c r="D144" s="4">
        <v>8.0466550934943371E-3</v>
      </c>
      <c r="E144" s="5">
        <v>0.5</v>
      </c>
      <c r="F144" s="1">
        <v>0.05</v>
      </c>
      <c r="G144" s="5">
        <v>0.5</v>
      </c>
      <c r="H144" s="1">
        <v>0.05</v>
      </c>
      <c r="I144" s="6">
        <v>50</v>
      </c>
      <c r="J144" s="1">
        <f t="shared" si="5"/>
        <v>2.559620000000002</v>
      </c>
      <c r="K144" s="1">
        <v>3.26171875</v>
      </c>
      <c r="L144" s="1">
        <v>3.359375</v>
      </c>
    </row>
    <row r="145" spans="2:12" x14ac:dyDescent="0.2">
      <c r="B145" s="3" t="s">
        <v>307</v>
      </c>
      <c r="C145" s="4" t="s">
        <v>308</v>
      </c>
      <c r="D145" s="4">
        <v>8.1053356479969807E-3</v>
      </c>
      <c r="E145" s="5">
        <v>0.5</v>
      </c>
      <c r="F145" s="1">
        <v>0.05</v>
      </c>
      <c r="G145" s="5">
        <v>0.5</v>
      </c>
      <c r="H145" s="1">
        <v>0.05</v>
      </c>
      <c r="I145" s="6">
        <v>50</v>
      </c>
      <c r="J145" s="1">
        <f t="shared" si="5"/>
        <v>2.579620000000002</v>
      </c>
      <c r="K145" s="1">
        <v>3.26171875</v>
      </c>
      <c r="L145" s="1">
        <v>3.349609375</v>
      </c>
    </row>
    <row r="146" spans="2:12" x14ac:dyDescent="0.2">
      <c r="B146" s="3" t="s">
        <v>309</v>
      </c>
      <c r="C146" s="4" t="s">
        <v>310</v>
      </c>
      <c r="D146" s="4">
        <v>8.164374994521495E-3</v>
      </c>
      <c r="E146" s="5">
        <v>0.5</v>
      </c>
      <c r="F146" s="1">
        <v>0.05</v>
      </c>
      <c r="G146" s="5">
        <v>0.5</v>
      </c>
      <c r="H146" s="1">
        <v>0.05</v>
      </c>
      <c r="I146" s="6">
        <v>50</v>
      </c>
      <c r="J146" s="1">
        <f t="shared" si="5"/>
        <v>2.599620000000002</v>
      </c>
      <c r="K146" s="1">
        <v>3.251953125</v>
      </c>
      <c r="L146" s="1">
        <v>3.349609375</v>
      </c>
    </row>
    <row r="147" spans="2:12" x14ac:dyDescent="0.2">
      <c r="B147" s="3" t="s">
        <v>311</v>
      </c>
      <c r="C147" s="4" t="s">
        <v>312</v>
      </c>
      <c r="D147" s="4">
        <v>8.2179976816405542E-3</v>
      </c>
      <c r="E147" s="5">
        <v>0.5</v>
      </c>
      <c r="F147" s="1">
        <v>0.05</v>
      </c>
      <c r="G147" s="5">
        <v>0.5</v>
      </c>
      <c r="H147" s="1">
        <v>0.05</v>
      </c>
      <c r="I147" s="6">
        <v>50</v>
      </c>
      <c r="J147" s="1">
        <f t="shared" si="5"/>
        <v>2.6196200000000021</v>
      </c>
      <c r="K147" s="1">
        <v>3.251953125</v>
      </c>
      <c r="L147" s="1">
        <v>3.349609375</v>
      </c>
    </row>
    <row r="148" spans="2:12" x14ac:dyDescent="0.2">
      <c r="B148" s="3" t="s">
        <v>313</v>
      </c>
      <c r="C148" s="4" t="s">
        <v>314</v>
      </c>
      <c r="D148" s="4">
        <v>8.2775810151360929E-3</v>
      </c>
      <c r="E148" s="5">
        <v>0.5</v>
      </c>
      <c r="F148" s="1">
        <v>0.05</v>
      </c>
      <c r="G148" s="5">
        <v>0.5</v>
      </c>
      <c r="H148" s="1">
        <v>0.05</v>
      </c>
      <c r="I148" s="6">
        <v>50</v>
      </c>
      <c r="J148" s="1">
        <f t="shared" si="5"/>
        <v>2.6396200000000021</v>
      </c>
      <c r="K148" s="1">
        <v>3.2421875</v>
      </c>
      <c r="L148" s="1">
        <v>3.33984375</v>
      </c>
    </row>
    <row r="149" spans="2:12" x14ac:dyDescent="0.2">
      <c r="B149" s="3" t="s">
        <v>315</v>
      </c>
      <c r="C149" s="4" t="s">
        <v>316</v>
      </c>
      <c r="D149" s="4">
        <v>8.3371643486316316E-3</v>
      </c>
      <c r="E149" s="5">
        <v>0.5</v>
      </c>
      <c r="F149" s="1">
        <v>0.05</v>
      </c>
      <c r="G149" s="5">
        <v>0.5</v>
      </c>
      <c r="H149" s="1">
        <v>0.05</v>
      </c>
      <c r="I149" s="6">
        <v>50</v>
      </c>
      <c r="J149" s="1">
        <f t="shared" si="5"/>
        <v>2.6596200000000021</v>
      </c>
      <c r="K149" s="1">
        <v>3.2421875</v>
      </c>
      <c r="L149" s="1">
        <v>3.33984375</v>
      </c>
    </row>
    <row r="150" spans="2:12" x14ac:dyDescent="0.2">
      <c r="B150" s="3" t="s">
        <v>317</v>
      </c>
      <c r="C150" s="4" t="s">
        <v>318</v>
      </c>
      <c r="D150" s="4">
        <v>8.3967476821271703E-3</v>
      </c>
      <c r="E150" s="5">
        <v>0.5</v>
      </c>
      <c r="F150" s="1">
        <v>0.05</v>
      </c>
      <c r="G150" s="5">
        <v>0.5</v>
      </c>
      <c r="H150" s="1">
        <v>0.05</v>
      </c>
      <c r="I150" s="6">
        <v>50</v>
      </c>
      <c r="J150" s="1">
        <f t="shared" si="5"/>
        <v>2.6796200000000021</v>
      </c>
      <c r="K150" s="1">
        <v>3.232421875</v>
      </c>
      <c r="L150" s="1">
        <v>3.330078125</v>
      </c>
    </row>
    <row r="151" spans="2:12" x14ac:dyDescent="0.2">
      <c r="B151" s="3" t="s">
        <v>319</v>
      </c>
      <c r="C151" s="4" t="s">
        <v>320</v>
      </c>
      <c r="D151" s="4">
        <v>8.4501967576215975E-3</v>
      </c>
      <c r="E151" s="5">
        <v>0.5</v>
      </c>
      <c r="F151" s="1">
        <v>0.05</v>
      </c>
      <c r="G151" s="5">
        <v>0.5</v>
      </c>
      <c r="H151" s="1">
        <v>0.05</v>
      </c>
      <c r="I151" s="6">
        <v>50</v>
      </c>
      <c r="J151" s="1">
        <f t="shared" si="5"/>
        <v>2.6996200000000021</v>
      </c>
      <c r="K151" s="1">
        <v>3.22265625</v>
      </c>
      <c r="L151" s="1">
        <v>3.330078125</v>
      </c>
    </row>
    <row r="152" spans="2:12" x14ac:dyDescent="0.2">
      <c r="B152" s="3" t="s">
        <v>321</v>
      </c>
      <c r="C152" s="4" t="s">
        <v>322</v>
      </c>
      <c r="D152" s="4">
        <v>8.5097800911171362E-3</v>
      </c>
      <c r="E152" s="5">
        <v>0.5</v>
      </c>
      <c r="F152" s="1">
        <v>0.05</v>
      </c>
      <c r="G152" s="5">
        <v>0.5</v>
      </c>
      <c r="H152" s="1">
        <v>0.05</v>
      </c>
      <c r="I152" s="6">
        <v>50</v>
      </c>
      <c r="J152" s="1">
        <f t="shared" si="5"/>
        <v>2.7196200000000021</v>
      </c>
      <c r="K152" s="1">
        <v>3.22265625</v>
      </c>
      <c r="L152" s="1">
        <v>3.3203125</v>
      </c>
    </row>
    <row r="153" spans="2:12" x14ac:dyDescent="0.2">
      <c r="B153" s="3" t="s">
        <v>323</v>
      </c>
      <c r="C153" s="4" t="s">
        <v>324</v>
      </c>
      <c r="D153" s="4">
        <v>8.5686342572444119E-3</v>
      </c>
      <c r="E153" s="5">
        <v>0.5</v>
      </c>
      <c r="F153" s="1">
        <v>0.05</v>
      </c>
      <c r="G153" s="5">
        <v>0.5</v>
      </c>
      <c r="H153" s="1">
        <v>0.05</v>
      </c>
      <c r="I153" s="6">
        <v>50</v>
      </c>
      <c r="J153" s="1">
        <f t="shared" si="5"/>
        <v>2.7396200000000022</v>
      </c>
      <c r="K153" s="1">
        <v>3.22265625</v>
      </c>
      <c r="L153" s="1">
        <v>3.3203125</v>
      </c>
    </row>
    <row r="154" spans="2:12" x14ac:dyDescent="0.2">
      <c r="B154" s="3" t="s">
        <v>325</v>
      </c>
      <c r="C154" s="4" t="s">
        <v>326</v>
      </c>
      <c r="D154" s="4">
        <v>8.6273148117470555E-3</v>
      </c>
      <c r="E154" s="5">
        <v>0.5</v>
      </c>
      <c r="F154" s="1">
        <v>0.05</v>
      </c>
      <c r="G154" s="5">
        <v>0.5</v>
      </c>
      <c r="H154" s="1">
        <v>0.05</v>
      </c>
      <c r="I154" s="6">
        <v>50</v>
      </c>
      <c r="J154" s="1">
        <f>0.02+J153</f>
        <v>2.7596200000000022</v>
      </c>
      <c r="K154" s="1">
        <v>3.212890625</v>
      </c>
      <c r="L154" s="1">
        <v>3.310546875</v>
      </c>
    </row>
    <row r="155" spans="2:12" x14ac:dyDescent="0.2">
      <c r="B155" s="3" t="s">
        <v>327</v>
      </c>
      <c r="C155" s="4" t="s">
        <v>328</v>
      </c>
      <c r="D155" s="4">
        <v>8.6859953662496991E-3</v>
      </c>
      <c r="E155" s="5">
        <v>0.5</v>
      </c>
      <c r="F155" s="1">
        <v>0.05</v>
      </c>
      <c r="G155" s="5">
        <v>0.5</v>
      </c>
      <c r="H155" s="1">
        <v>0.05</v>
      </c>
      <c r="I155" s="6">
        <v>50</v>
      </c>
      <c r="J155" s="1">
        <f>0.02+J154</f>
        <v>2.7796200000000022</v>
      </c>
      <c r="K155" s="1">
        <v>3.212890625</v>
      </c>
      <c r="L155" s="1">
        <v>3.310546875</v>
      </c>
    </row>
    <row r="156" spans="2:12" x14ac:dyDescent="0.2">
      <c r="B156" s="3" t="s">
        <v>329</v>
      </c>
      <c r="C156" s="4" t="s">
        <v>330</v>
      </c>
      <c r="D156" s="4">
        <v>8.7389004620490596E-3</v>
      </c>
      <c r="E156" s="5">
        <v>0.5</v>
      </c>
      <c r="F156" s="1">
        <v>0.05</v>
      </c>
      <c r="G156" s="5">
        <v>0.5</v>
      </c>
      <c r="H156" s="1">
        <v>0.05</v>
      </c>
      <c r="I156" s="6">
        <v>50</v>
      </c>
      <c r="J156" s="1">
        <f t="shared" ref="J156:J168" si="6">0.02+J155</f>
        <v>2.7996200000000022</v>
      </c>
      <c r="K156" s="1">
        <v>3.203125</v>
      </c>
      <c r="L156" s="1">
        <v>3.30078125</v>
      </c>
    </row>
    <row r="157" spans="2:12" x14ac:dyDescent="0.2">
      <c r="B157" s="3" t="s">
        <v>331</v>
      </c>
      <c r="C157" s="4" t="s">
        <v>332</v>
      </c>
      <c r="D157" s="4">
        <v>8.7975810165517032E-3</v>
      </c>
      <c r="E157" s="5">
        <v>0.5</v>
      </c>
      <c r="F157" s="1">
        <v>0.05</v>
      </c>
      <c r="G157" s="5">
        <v>0.5</v>
      </c>
      <c r="H157" s="1">
        <v>0.05</v>
      </c>
      <c r="I157" s="6">
        <v>50</v>
      </c>
      <c r="J157" s="1">
        <f t="shared" si="6"/>
        <v>2.8196200000000022</v>
      </c>
      <c r="K157" s="1">
        <v>3.203125</v>
      </c>
      <c r="L157" s="1">
        <v>3.30078125</v>
      </c>
    </row>
    <row r="158" spans="2:12" x14ac:dyDescent="0.2">
      <c r="B158" s="3" t="s">
        <v>333</v>
      </c>
      <c r="C158" s="4" t="s">
        <v>334</v>
      </c>
      <c r="D158" s="4">
        <v>8.8562615710543469E-3</v>
      </c>
      <c r="E158" s="5">
        <v>0.5</v>
      </c>
      <c r="F158" s="1">
        <v>0.05</v>
      </c>
      <c r="G158" s="5">
        <v>0.5</v>
      </c>
      <c r="H158" s="1">
        <v>0.05</v>
      </c>
      <c r="I158" s="6">
        <v>50</v>
      </c>
      <c r="J158" s="1">
        <f t="shared" si="6"/>
        <v>2.8396200000000023</v>
      </c>
      <c r="K158" s="1">
        <v>3.203125</v>
      </c>
      <c r="L158" s="1">
        <v>3.30078125</v>
      </c>
    </row>
    <row r="159" spans="2:12" x14ac:dyDescent="0.2">
      <c r="B159" s="3" t="s">
        <v>335</v>
      </c>
      <c r="C159" s="4" t="s">
        <v>336</v>
      </c>
      <c r="D159" s="4">
        <v>8.9156597168766893E-3</v>
      </c>
      <c r="E159" s="5">
        <v>0.5</v>
      </c>
      <c r="F159" s="1">
        <v>0.05</v>
      </c>
      <c r="G159" s="5">
        <v>0.5</v>
      </c>
      <c r="H159" s="1">
        <v>0.05</v>
      </c>
      <c r="I159" s="6">
        <v>50</v>
      </c>
      <c r="J159" s="1">
        <f t="shared" si="6"/>
        <v>2.8596200000000023</v>
      </c>
      <c r="K159" s="1">
        <v>3.193359375</v>
      </c>
      <c r="L159" s="1">
        <v>3.291015625</v>
      </c>
    </row>
    <row r="160" spans="2:12" x14ac:dyDescent="0.2">
      <c r="B160" s="3" t="s">
        <v>337</v>
      </c>
      <c r="C160" s="4" t="s">
        <v>338</v>
      </c>
      <c r="D160" s="4">
        <v>8.9752546264207922E-3</v>
      </c>
      <c r="E160" s="5">
        <v>0.5</v>
      </c>
      <c r="F160" s="1">
        <v>0.05</v>
      </c>
      <c r="G160" s="5">
        <v>0.5</v>
      </c>
      <c r="H160" s="1">
        <v>0.05</v>
      </c>
      <c r="I160" s="6">
        <v>50</v>
      </c>
      <c r="J160" s="1">
        <f t="shared" si="6"/>
        <v>2.8796200000000023</v>
      </c>
      <c r="K160" s="1">
        <v>3.18359375</v>
      </c>
      <c r="L160" s="1">
        <v>3.291015625</v>
      </c>
    </row>
    <row r="161" spans="2:12" x14ac:dyDescent="0.2">
      <c r="B161" s="3" t="s">
        <v>339</v>
      </c>
      <c r="C161" s="4" t="s">
        <v>340</v>
      </c>
      <c r="D161" s="4">
        <v>9.0288773135398515E-3</v>
      </c>
      <c r="E161" s="5">
        <v>0.5</v>
      </c>
      <c r="F161" s="1">
        <v>0.05</v>
      </c>
      <c r="G161" s="5">
        <v>0.5</v>
      </c>
      <c r="H161" s="1">
        <v>0.05</v>
      </c>
      <c r="I161" s="6">
        <v>50</v>
      </c>
      <c r="J161" s="1">
        <f t="shared" si="6"/>
        <v>2.8996200000000023</v>
      </c>
      <c r="K161" s="1">
        <v>3.18359375</v>
      </c>
      <c r="L161" s="1">
        <v>3.28125</v>
      </c>
    </row>
    <row r="162" spans="2:12" x14ac:dyDescent="0.2">
      <c r="B162" s="3" t="s">
        <v>341</v>
      </c>
      <c r="C162" s="4" t="s">
        <v>342</v>
      </c>
      <c r="D162" s="4">
        <v>9.0884606470353901E-3</v>
      </c>
      <c r="E162" s="5">
        <v>0.5</v>
      </c>
      <c r="F162" s="1">
        <v>0.05</v>
      </c>
      <c r="G162" s="5">
        <v>0.5</v>
      </c>
      <c r="H162" s="1">
        <v>0.05</v>
      </c>
      <c r="I162" s="6">
        <v>50</v>
      </c>
      <c r="J162" s="1">
        <f t="shared" si="6"/>
        <v>2.9196200000000023</v>
      </c>
      <c r="K162" s="1">
        <v>3.173828125</v>
      </c>
      <c r="L162" s="1">
        <v>3.28125</v>
      </c>
    </row>
    <row r="163" spans="2:12" x14ac:dyDescent="0.2">
      <c r="B163" s="3" t="s">
        <v>343</v>
      </c>
      <c r="C163" s="4" t="s">
        <v>344</v>
      </c>
      <c r="D163" s="4">
        <v>9.1480439805309288E-3</v>
      </c>
      <c r="E163" s="5">
        <v>0.5</v>
      </c>
      <c r="F163" s="1">
        <v>0.05</v>
      </c>
      <c r="G163" s="5">
        <v>0.5</v>
      </c>
      <c r="H163" s="1">
        <v>0.05</v>
      </c>
      <c r="I163" s="6">
        <v>50</v>
      </c>
      <c r="J163" s="1">
        <f t="shared" si="6"/>
        <v>2.9396200000000023</v>
      </c>
      <c r="K163" s="1">
        <v>3.173828125</v>
      </c>
      <c r="L163" s="1">
        <v>3.28125</v>
      </c>
    </row>
    <row r="164" spans="2:12" x14ac:dyDescent="0.2">
      <c r="B164" s="3" t="s">
        <v>345</v>
      </c>
      <c r="C164" s="4" t="s">
        <v>346</v>
      </c>
      <c r="D164" s="4">
        <v>9.2016666676499881E-3</v>
      </c>
      <c r="E164" s="5">
        <v>0.5</v>
      </c>
      <c r="F164" s="1">
        <v>0.05</v>
      </c>
      <c r="G164" s="5">
        <v>0.5</v>
      </c>
      <c r="H164" s="1">
        <v>0.05</v>
      </c>
      <c r="I164" s="6">
        <v>50</v>
      </c>
      <c r="J164" s="1">
        <f t="shared" si="6"/>
        <v>2.9596200000000024</v>
      </c>
      <c r="K164" s="1">
        <v>3.173828125</v>
      </c>
      <c r="L164" s="1">
        <v>3.271484375</v>
      </c>
    </row>
    <row r="165" spans="2:12" x14ac:dyDescent="0.2">
      <c r="B165" s="3" t="s">
        <v>347</v>
      </c>
      <c r="C165" s="4" t="s">
        <v>348</v>
      </c>
      <c r="D165" s="4">
        <v>9.2610648134723306E-3</v>
      </c>
      <c r="E165" s="5">
        <v>0.5</v>
      </c>
      <c r="F165" s="1">
        <v>0.05</v>
      </c>
      <c r="G165" s="5">
        <v>0.5</v>
      </c>
      <c r="H165" s="1">
        <v>0.05</v>
      </c>
      <c r="I165" s="6">
        <v>50</v>
      </c>
      <c r="J165" s="1">
        <f t="shared" si="6"/>
        <v>2.9796200000000024</v>
      </c>
      <c r="K165" s="1">
        <v>3.1640625</v>
      </c>
      <c r="L165" s="1">
        <v>3.271484375</v>
      </c>
    </row>
    <row r="166" spans="2:12" x14ac:dyDescent="0.2">
      <c r="B166" s="3" t="s">
        <v>349</v>
      </c>
      <c r="C166" s="4" t="s">
        <v>350</v>
      </c>
      <c r="D166" s="4">
        <v>9.3206481469678693E-3</v>
      </c>
      <c r="E166" s="5">
        <v>0.5</v>
      </c>
      <c r="F166" s="1">
        <v>0.05</v>
      </c>
      <c r="G166" s="5">
        <v>0.5</v>
      </c>
      <c r="H166" s="1">
        <v>0.05</v>
      </c>
      <c r="I166" s="6">
        <v>50</v>
      </c>
      <c r="J166" s="1">
        <v>2.99</v>
      </c>
      <c r="K166" s="1">
        <v>3.1640625</v>
      </c>
      <c r="L166" s="1">
        <v>3.26171875</v>
      </c>
    </row>
    <row r="167" spans="2:12" x14ac:dyDescent="0.2">
      <c r="B167" s="3" t="s">
        <v>351</v>
      </c>
      <c r="C167" s="4" t="s">
        <v>352</v>
      </c>
      <c r="D167" s="4">
        <v>9.3802314804634079E-3</v>
      </c>
      <c r="E167" s="5">
        <v>0.5</v>
      </c>
      <c r="F167" s="1">
        <v>0.05</v>
      </c>
      <c r="G167" s="5">
        <v>0.5</v>
      </c>
      <c r="H167" s="1">
        <v>0.05</v>
      </c>
      <c r="I167" s="6">
        <v>50</v>
      </c>
      <c r="J167" s="1">
        <v>2.99</v>
      </c>
      <c r="K167" s="1">
        <v>3.154296875</v>
      </c>
      <c r="L167" s="1">
        <v>3.26171875</v>
      </c>
    </row>
    <row r="168" spans="2:12" x14ac:dyDescent="0.2">
      <c r="B168" s="3" t="s">
        <v>353</v>
      </c>
      <c r="C168" s="4" t="s">
        <v>354</v>
      </c>
      <c r="D168" s="4">
        <v>9.4338657363550738E-3</v>
      </c>
      <c r="E168" s="5">
        <v>0.5</v>
      </c>
      <c r="F168" s="1">
        <v>0.05</v>
      </c>
      <c r="G168" s="5">
        <v>0.5</v>
      </c>
      <c r="H168" s="1">
        <v>0.05</v>
      </c>
      <c r="I168" s="6">
        <v>50</v>
      </c>
      <c r="J168" s="1">
        <v>2.99</v>
      </c>
      <c r="K168" s="1">
        <v>3.154296875</v>
      </c>
      <c r="L168" s="1">
        <v>3.26171875</v>
      </c>
    </row>
    <row r="169" spans="2:12" x14ac:dyDescent="0.2">
      <c r="B169" s="3" t="s">
        <v>355</v>
      </c>
      <c r="C169" s="4" t="s">
        <v>356</v>
      </c>
      <c r="D169" s="4">
        <v>9.4934490698506124E-3</v>
      </c>
      <c r="E169" s="5">
        <v>0.5</v>
      </c>
      <c r="F169" s="1">
        <v>0.05</v>
      </c>
      <c r="G169" s="5">
        <v>0.5</v>
      </c>
      <c r="H169" s="1">
        <v>0.05</v>
      </c>
      <c r="I169" s="6">
        <v>50</v>
      </c>
      <c r="J169" s="1">
        <v>2.99</v>
      </c>
      <c r="K169" s="1">
        <v>3.154296875</v>
      </c>
      <c r="L169" s="1">
        <v>3.251953125</v>
      </c>
    </row>
    <row r="170" spans="2:12" x14ac:dyDescent="0.2">
      <c r="B170" s="3" t="s">
        <v>357</v>
      </c>
      <c r="C170" s="4" t="s">
        <v>358</v>
      </c>
      <c r="D170" s="4">
        <v>9.5530324033461511E-3</v>
      </c>
      <c r="E170" s="5">
        <v>0.5</v>
      </c>
      <c r="F170" s="1">
        <v>0.05</v>
      </c>
      <c r="G170" s="5">
        <v>0.5</v>
      </c>
      <c r="H170" s="1">
        <v>0.05</v>
      </c>
      <c r="I170" s="6">
        <v>50</v>
      </c>
      <c r="J170" s="1">
        <v>2.99</v>
      </c>
      <c r="K170" s="1">
        <v>3.14453125</v>
      </c>
      <c r="L170" s="1">
        <v>3.251953125</v>
      </c>
    </row>
    <row r="171" spans="2:12" x14ac:dyDescent="0.2">
      <c r="B171" s="3" t="s">
        <v>359</v>
      </c>
      <c r="C171" s="4" t="s">
        <v>360</v>
      </c>
      <c r="D171" s="4">
        <v>9.6066550904652104E-3</v>
      </c>
      <c r="E171" s="5">
        <v>0.5</v>
      </c>
      <c r="F171" s="1">
        <v>0.05</v>
      </c>
      <c r="G171" s="5">
        <v>0.5</v>
      </c>
      <c r="H171" s="1">
        <v>0.05</v>
      </c>
      <c r="I171" s="6">
        <v>50</v>
      </c>
      <c r="J171" s="1">
        <v>2.99</v>
      </c>
      <c r="K171" s="1">
        <v>3.14453125</v>
      </c>
      <c r="L171" s="1">
        <v>3.2421875</v>
      </c>
    </row>
    <row r="172" spans="2:12" x14ac:dyDescent="0.2">
      <c r="B172" s="3" t="s">
        <v>361</v>
      </c>
      <c r="C172" s="4" t="s">
        <v>362</v>
      </c>
      <c r="D172" s="4">
        <v>9.6658796246629208E-3</v>
      </c>
      <c r="E172" s="5">
        <v>0.5</v>
      </c>
      <c r="F172" s="1">
        <v>0.05</v>
      </c>
      <c r="G172" s="5">
        <v>0.5</v>
      </c>
      <c r="H172" s="1">
        <v>0.05</v>
      </c>
      <c r="I172" s="6">
        <v>50</v>
      </c>
      <c r="J172" s="1">
        <v>2.99</v>
      </c>
      <c r="K172" s="1">
        <v>3.134765625</v>
      </c>
      <c r="L172" s="1">
        <v>3.2421875</v>
      </c>
    </row>
    <row r="173" spans="2:12" x14ac:dyDescent="0.2">
      <c r="B173" s="3" t="s">
        <v>363</v>
      </c>
      <c r="C173" s="4" t="s">
        <v>364</v>
      </c>
      <c r="D173" s="4">
        <v>9.7249189784633927E-3</v>
      </c>
      <c r="E173" s="5">
        <v>0.5</v>
      </c>
      <c r="F173" s="1">
        <v>0.05</v>
      </c>
      <c r="G173" s="5">
        <v>0.5</v>
      </c>
      <c r="H173" s="1">
        <v>0.05</v>
      </c>
      <c r="I173" s="6">
        <v>50</v>
      </c>
      <c r="J173" s="1">
        <v>2.99</v>
      </c>
      <c r="K173" s="1">
        <v>3.134765625</v>
      </c>
      <c r="L173" s="1">
        <v>3.232421875</v>
      </c>
    </row>
    <row r="174" spans="2:12" x14ac:dyDescent="0.2">
      <c r="B174" s="3" t="s">
        <v>365</v>
      </c>
      <c r="C174" s="4" t="s">
        <v>366</v>
      </c>
      <c r="D174" s="4">
        <v>9.7835995329660363E-3</v>
      </c>
      <c r="E174" s="5">
        <v>0.5</v>
      </c>
      <c r="F174" s="1">
        <v>0.05</v>
      </c>
      <c r="G174" s="5">
        <v>0.5</v>
      </c>
      <c r="H174" s="1">
        <v>0.05</v>
      </c>
      <c r="I174" s="6">
        <v>50</v>
      </c>
      <c r="J174" s="1">
        <v>2.99</v>
      </c>
      <c r="K174" s="1">
        <v>3.134765625</v>
      </c>
      <c r="L174" s="1">
        <v>3.232421875</v>
      </c>
    </row>
    <row r="175" spans="2:12" x14ac:dyDescent="0.2">
      <c r="B175" s="3" t="s">
        <v>367</v>
      </c>
      <c r="C175" s="4" t="s">
        <v>368</v>
      </c>
      <c r="D175" s="4">
        <v>9.84228008746868E-3</v>
      </c>
      <c r="E175" s="5">
        <v>0.5</v>
      </c>
      <c r="F175" s="1">
        <v>0.05</v>
      </c>
      <c r="G175" s="5">
        <v>0.5</v>
      </c>
      <c r="H175" s="1">
        <v>0.05</v>
      </c>
      <c r="I175" s="6">
        <v>50</v>
      </c>
      <c r="J175" s="1">
        <v>2.99</v>
      </c>
      <c r="K175" s="1">
        <v>3.125</v>
      </c>
      <c r="L175" s="1">
        <v>3.232421875</v>
      </c>
    </row>
    <row r="176" spans="2:12" x14ac:dyDescent="0.2">
      <c r="B176" s="3" t="s">
        <v>369</v>
      </c>
      <c r="C176" s="4" t="s">
        <v>370</v>
      </c>
      <c r="D176" s="4">
        <v>9.9009606492472813E-3</v>
      </c>
      <c r="E176" s="5">
        <v>0.5</v>
      </c>
      <c r="F176" s="1">
        <v>0.05</v>
      </c>
      <c r="G176" s="5">
        <v>0.5</v>
      </c>
      <c r="H176" s="1">
        <v>0.05</v>
      </c>
      <c r="I176" s="6">
        <v>50</v>
      </c>
      <c r="J176" s="1">
        <v>2.99</v>
      </c>
      <c r="K176" s="1">
        <v>3.125</v>
      </c>
      <c r="L176" s="1">
        <v>3.232421875</v>
      </c>
    </row>
    <row r="177" spans="2:12" x14ac:dyDescent="0.2">
      <c r="B177" s="3" t="s">
        <v>371</v>
      </c>
      <c r="C177" s="4" t="s">
        <v>372</v>
      </c>
      <c r="D177" s="4">
        <v>9.9540393493953161E-3</v>
      </c>
      <c r="E177" s="5">
        <v>0.5</v>
      </c>
      <c r="F177" s="1">
        <v>0.05</v>
      </c>
      <c r="G177" s="5">
        <v>0.5</v>
      </c>
      <c r="H177" s="1">
        <v>0.05</v>
      </c>
      <c r="I177" s="6">
        <v>50</v>
      </c>
      <c r="J177" s="1">
        <v>2.99</v>
      </c>
      <c r="K177" s="1">
        <v>3.115234375</v>
      </c>
      <c r="L177" s="1">
        <v>3.232421875</v>
      </c>
    </row>
    <row r="178" spans="2:12" x14ac:dyDescent="0.2">
      <c r="B178" s="3" t="s">
        <v>373</v>
      </c>
      <c r="C178" s="4" t="s">
        <v>374</v>
      </c>
      <c r="D178" s="4">
        <v>1.0013449071266223E-2</v>
      </c>
      <c r="E178" s="5">
        <v>0.5</v>
      </c>
      <c r="F178" s="1">
        <v>0.05</v>
      </c>
      <c r="G178" s="5">
        <v>0.5</v>
      </c>
      <c r="H178" s="1">
        <v>0.05</v>
      </c>
      <c r="I178" s="6">
        <v>50</v>
      </c>
      <c r="J178" s="1">
        <v>2.99</v>
      </c>
      <c r="K178" s="1">
        <v>3.115234375</v>
      </c>
      <c r="L178" s="1">
        <v>3.22265625</v>
      </c>
    </row>
    <row r="179" spans="2:12" x14ac:dyDescent="0.2">
      <c r="B179" s="3" t="s">
        <v>375</v>
      </c>
      <c r="C179" s="4" t="s">
        <v>376</v>
      </c>
      <c r="D179" s="4">
        <v>1.0073032404761761E-2</v>
      </c>
      <c r="E179" s="5">
        <v>0.5</v>
      </c>
      <c r="F179" s="1">
        <v>0.05</v>
      </c>
      <c r="G179" s="5">
        <v>0.5</v>
      </c>
      <c r="H179" s="1">
        <v>0.05</v>
      </c>
      <c r="I179" s="6">
        <v>50</v>
      </c>
      <c r="J179" s="1">
        <v>2.99</v>
      </c>
      <c r="K179" s="1">
        <v>3.115234375</v>
      </c>
      <c r="L179" s="1">
        <v>3.22265625</v>
      </c>
    </row>
    <row r="180" spans="2:12" x14ac:dyDescent="0.2">
      <c r="B180" s="3" t="s">
        <v>377</v>
      </c>
      <c r="C180" s="4" t="s">
        <v>378</v>
      </c>
      <c r="D180" s="4">
        <v>1.01326157382573E-2</v>
      </c>
      <c r="E180" s="5">
        <v>0.5</v>
      </c>
      <c r="F180" s="1">
        <v>0.05</v>
      </c>
      <c r="G180" s="5">
        <v>0.5</v>
      </c>
      <c r="H180" s="1">
        <v>0.05</v>
      </c>
      <c r="I180" s="6">
        <v>50</v>
      </c>
      <c r="J180" s="1">
        <v>2.99</v>
      </c>
      <c r="K180" s="1">
        <v>3.10546875</v>
      </c>
      <c r="L180" s="1">
        <v>3.22265625</v>
      </c>
    </row>
    <row r="181" spans="2:12" x14ac:dyDescent="0.2">
      <c r="B181" s="3" t="s">
        <v>379</v>
      </c>
      <c r="C181" s="4" t="s">
        <v>380</v>
      </c>
      <c r="D181" s="4">
        <v>1.0186238425376359E-2</v>
      </c>
      <c r="E181" s="5">
        <v>0.5</v>
      </c>
      <c r="F181" s="1">
        <v>0.05</v>
      </c>
      <c r="G181" s="5">
        <v>0.5</v>
      </c>
      <c r="H181" s="1">
        <v>0.05</v>
      </c>
      <c r="I181" s="6">
        <v>50</v>
      </c>
      <c r="J181" s="1">
        <v>2.99</v>
      </c>
      <c r="K181" s="1">
        <v>3.10546875</v>
      </c>
      <c r="L181" s="1">
        <v>3.212890625</v>
      </c>
    </row>
    <row r="182" spans="2:12" x14ac:dyDescent="0.2">
      <c r="B182" s="3" t="s">
        <v>381</v>
      </c>
      <c r="C182" s="4" t="s">
        <v>382</v>
      </c>
      <c r="D182" s="4">
        <v>1.0245821758871898E-2</v>
      </c>
      <c r="E182" s="5">
        <v>0.5</v>
      </c>
      <c r="F182" s="1">
        <v>0.05</v>
      </c>
      <c r="G182" s="5">
        <v>0.5</v>
      </c>
      <c r="H182" s="1">
        <v>0.05</v>
      </c>
      <c r="I182" s="6">
        <v>50</v>
      </c>
      <c r="J182" s="1">
        <v>2.99</v>
      </c>
      <c r="K182" s="1">
        <v>3.095703125</v>
      </c>
      <c r="L182" s="1">
        <v>3.212890625</v>
      </c>
    </row>
    <row r="183" spans="2:12" x14ac:dyDescent="0.2">
      <c r="B183" s="3" t="s">
        <v>383</v>
      </c>
      <c r="C183" s="4" t="s">
        <v>384</v>
      </c>
      <c r="D183" s="4">
        <v>1.0305405092367437E-2</v>
      </c>
      <c r="E183" s="5">
        <v>0.5</v>
      </c>
      <c r="F183" s="1">
        <v>0.05</v>
      </c>
      <c r="G183" s="5">
        <v>0.5</v>
      </c>
      <c r="H183" s="1">
        <v>0.05</v>
      </c>
      <c r="I183" s="6">
        <v>50</v>
      </c>
      <c r="J183" s="1">
        <v>2.99</v>
      </c>
      <c r="K183" s="1">
        <v>3.095703125</v>
      </c>
      <c r="L183" s="1">
        <v>3.203125</v>
      </c>
    </row>
    <row r="184" spans="2:12" x14ac:dyDescent="0.2">
      <c r="B184" s="3" t="s">
        <v>385</v>
      </c>
      <c r="C184" s="4" t="s">
        <v>386</v>
      </c>
      <c r="D184" s="4">
        <v>1.0364270827267319E-2</v>
      </c>
      <c r="E184" s="5">
        <v>0.5</v>
      </c>
      <c r="F184" s="1">
        <v>0.05</v>
      </c>
      <c r="G184" s="5">
        <v>0.5</v>
      </c>
      <c r="H184" s="1">
        <v>0.05</v>
      </c>
      <c r="I184" s="6">
        <v>50</v>
      </c>
      <c r="J184" s="1">
        <v>2.99</v>
      </c>
      <c r="K184" s="1">
        <v>3.095703125</v>
      </c>
      <c r="L184" s="1">
        <v>3.203125</v>
      </c>
    </row>
    <row r="185" spans="2:12" x14ac:dyDescent="0.2">
      <c r="B185" s="3" t="s">
        <v>387</v>
      </c>
      <c r="C185" s="4" t="s">
        <v>388</v>
      </c>
      <c r="D185" s="4">
        <v>1.0417164347018115E-2</v>
      </c>
      <c r="E185" s="5">
        <v>0.5</v>
      </c>
      <c r="F185" s="1">
        <v>0.05</v>
      </c>
      <c r="G185" s="5">
        <v>0.5</v>
      </c>
      <c r="H185" s="1">
        <v>0.05</v>
      </c>
      <c r="I185" s="6">
        <v>50</v>
      </c>
      <c r="J185" s="1">
        <v>2.99</v>
      </c>
      <c r="K185" s="1">
        <v>3.0859375</v>
      </c>
      <c r="L185" s="1">
        <v>3.203125</v>
      </c>
    </row>
    <row r="186" spans="2:12" x14ac:dyDescent="0.2">
      <c r="B186" s="3" t="s">
        <v>389</v>
      </c>
      <c r="C186" s="4" t="s">
        <v>390</v>
      </c>
      <c r="D186" s="4">
        <v>1.0475844901520759E-2</v>
      </c>
      <c r="E186" s="5">
        <v>0.5</v>
      </c>
      <c r="F186" s="1">
        <v>0.05</v>
      </c>
      <c r="G186" s="5">
        <v>0.5</v>
      </c>
      <c r="H186" s="1">
        <v>0.05</v>
      </c>
      <c r="I186" s="6">
        <v>50</v>
      </c>
      <c r="J186" s="1">
        <v>2.99</v>
      </c>
      <c r="K186" s="1">
        <v>3.0859375</v>
      </c>
      <c r="L186" s="1">
        <v>3.203125</v>
      </c>
    </row>
    <row r="187" spans="2:12" x14ac:dyDescent="0.2">
      <c r="B187" s="3" t="s">
        <v>391</v>
      </c>
      <c r="C187" s="4" t="s">
        <v>392</v>
      </c>
      <c r="D187" s="4">
        <v>1.053452546329936E-2</v>
      </c>
      <c r="E187" s="5">
        <v>0.5</v>
      </c>
      <c r="F187" s="1">
        <v>0.05</v>
      </c>
      <c r="G187" s="5">
        <v>0.5</v>
      </c>
      <c r="H187" s="1">
        <v>0.05</v>
      </c>
      <c r="I187" s="6">
        <v>50</v>
      </c>
      <c r="J187" s="1">
        <v>2.99</v>
      </c>
      <c r="K187" s="1">
        <v>3.0859375</v>
      </c>
      <c r="L187" s="1">
        <v>3.193359375</v>
      </c>
    </row>
    <row r="188" spans="2:12" x14ac:dyDescent="0.2">
      <c r="B188" s="3" t="s">
        <v>393</v>
      </c>
      <c r="C188" s="4" t="s">
        <v>394</v>
      </c>
      <c r="D188" s="4">
        <v>1.0593206017802004E-2</v>
      </c>
      <c r="E188" s="5">
        <v>0.5</v>
      </c>
      <c r="F188" s="1">
        <v>0.05</v>
      </c>
      <c r="G188" s="5">
        <v>0.5</v>
      </c>
      <c r="H188" s="1">
        <v>0.05</v>
      </c>
      <c r="I188" s="6">
        <v>50</v>
      </c>
      <c r="J188" s="1">
        <v>2.99</v>
      </c>
      <c r="K188" s="1">
        <v>3.076171875</v>
      </c>
      <c r="L188" s="1">
        <v>3.193359375</v>
      </c>
    </row>
    <row r="189" spans="2:12" x14ac:dyDescent="0.2">
      <c r="B189" s="3" t="s">
        <v>395</v>
      </c>
      <c r="C189" s="4" t="s">
        <v>396</v>
      </c>
      <c r="D189" s="4">
        <v>1.0651886572304647E-2</v>
      </c>
      <c r="E189" s="5">
        <v>0.5</v>
      </c>
      <c r="F189" s="1">
        <v>0.05</v>
      </c>
      <c r="G189" s="5">
        <v>0.5</v>
      </c>
      <c r="H189" s="1">
        <v>0.05</v>
      </c>
      <c r="I189" s="6">
        <v>50</v>
      </c>
      <c r="J189" s="1">
        <v>2.99</v>
      </c>
      <c r="K189" s="1">
        <v>3.076171875</v>
      </c>
      <c r="L189" s="1">
        <v>3.193359375</v>
      </c>
    </row>
    <row r="190" spans="2:12" x14ac:dyDescent="0.2">
      <c r="B190" s="3" t="s">
        <v>397</v>
      </c>
      <c r="C190" s="4" t="s">
        <v>398</v>
      </c>
      <c r="D190" s="4">
        <v>1.0711296294175554E-2</v>
      </c>
      <c r="E190" s="5">
        <v>0.5</v>
      </c>
      <c r="F190" s="1">
        <v>0.05</v>
      </c>
      <c r="G190" s="5">
        <v>0.5</v>
      </c>
      <c r="H190" s="1">
        <v>0.05</v>
      </c>
      <c r="I190" s="6">
        <v>50</v>
      </c>
      <c r="J190" s="1">
        <v>2.99</v>
      </c>
      <c r="K190" s="1">
        <v>3.076171875</v>
      </c>
      <c r="L190" s="1">
        <v>3.193359375</v>
      </c>
    </row>
    <row r="191" spans="2:12" x14ac:dyDescent="0.2">
      <c r="B191" s="3" t="s">
        <v>399</v>
      </c>
      <c r="C191" s="4" t="s">
        <v>400</v>
      </c>
      <c r="D191" s="4">
        <v>1.0764918981294613E-2</v>
      </c>
      <c r="E191" s="5">
        <v>0.5</v>
      </c>
      <c r="F191" s="1">
        <v>0.05</v>
      </c>
      <c r="G191" s="5">
        <v>0.5</v>
      </c>
      <c r="H191" s="1">
        <v>0.05</v>
      </c>
      <c r="I191" s="6">
        <v>50</v>
      </c>
      <c r="J191" s="1">
        <v>2.99</v>
      </c>
      <c r="K191" s="1">
        <v>3.076171875</v>
      </c>
      <c r="L191" s="1">
        <v>3.18359375</v>
      </c>
    </row>
    <row r="192" spans="2:12" x14ac:dyDescent="0.2">
      <c r="B192" s="3" t="s">
        <v>401</v>
      </c>
      <c r="C192" s="4" t="s">
        <v>402</v>
      </c>
      <c r="D192" s="4">
        <v>1.0824502314790152E-2</v>
      </c>
      <c r="E192" s="5">
        <v>0.5</v>
      </c>
      <c r="F192" s="1">
        <v>0.05</v>
      </c>
      <c r="G192" s="5">
        <v>0.5</v>
      </c>
      <c r="H192" s="1">
        <v>0.05</v>
      </c>
      <c r="I192" s="6">
        <v>50</v>
      </c>
      <c r="J192" s="1">
        <v>2.99</v>
      </c>
      <c r="L192" s="1">
        <v>3.18359375</v>
      </c>
    </row>
    <row r="193" spans="2:10" x14ac:dyDescent="0.2">
      <c r="B193" s="3" t="s">
        <v>403</v>
      </c>
      <c r="C193" s="4" t="s">
        <v>404</v>
      </c>
      <c r="D193" s="4">
        <v>1.0884085648285691E-2</v>
      </c>
      <c r="E193" s="5">
        <v>0.5</v>
      </c>
      <c r="F193" s="1">
        <v>0.05</v>
      </c>
      <c r="G193" s="5">
        <v>0.5</v>
      </c>
      <c r="H193" s="1">
        <v>0.05</v>
      </c>
      <c r="I193" s="6">
        <v>50</v>
      </c>
      <c r="J193" s="1">
        <v>2.99</v>
      </c>
    </row>
    <row r="194" spans="2:10" x14ac:dyDescent="0.2">
      <c r="B194" s="3"/>
      <c r="C194" s="4"/>
      <c r="D194" s="4"/>
      <c r="E194" s="5"/>
      <c r="F194" s="1"/>
      <c r="G194" s="5"/>
      <c r="H194" s="1"/>
      <c r="I194" s="6"/>
      <c r="J194" s="1"/>
    </row>
    <row r="195" spans="2:10" x14ac:dyDescent="0.2">
      <c r="B195" s="3"/>
      <c r="C195" s="4"/>
      <c r="D195" s="4"/>
      <c r="E195" s="5"/>
      <c r="F195" s="1"/>
      <c r="G195" s="5"/>
      <c r="H195" s="1"/>
      <c r="I195" s="6"/>
      <c r="J195" s="1"/>
    </row>
    <row r="196" spans="2:10" x14ac:dyDescent="0.2">
      <c r="B196" s="3"/>
      <c r="C196" s="4"/>
      <c r="D196" s="4"/>
      <c r="E196" s="5"/>
      <c r="F196" s="1"/>
      <c r="G196" s="5"/>
      <c r="H196" s="1"/>
      <c r="I196" s="6"/>
      <c r="J196" s="1"/>
    </row>
    <row r="197" spans="2:10" x14ac:dyDescent="0.2">
      <c r="B197" s="3"/>
      <c r="C197" s="4"/>
      <c r="D197" s="4"/>
      <c r="E197" s="5"/>
      <c r="F197" s="1"/>
      <c r="G197" s="5"/>
      <c r="H197" s="1"/>
      <c r="I197" s="6"/>
      <c r="J197" s="1"/>
    </row>
    <row r="198" spans="2:10" x14ac:dyDescent="0.2">
      <c r="B198" s="3"/>
      <c r="C198" s="4"/>
      <c r="D198" s="4"/>
      <c r="E198" s="5"/>
      <c r="F198" s="1"/>
      <c r="G198" s="5"/>
      <c r="H198" s="1"/>
      <c r="I198" s="6"/>
      <c r="J198" s="1"/>
    </row>
    <row r="199" spans="2:10" x14ac:dyDescent="0.2">
      <c r="B199" s="3"/>
      <c r="C199" s="4"/>
      <c r="D199" s="4"/>
      <c r="E199" s="5"/>
      <c r="F199" s="1"/>
      <c r="G199" s="5"/>
      <c r="H199" s="1"/>
      <c r="I199" s="6"/>
      <c r="J199" s="1"/>
    </row>
    <row r="200" spans="2:10" x14ac:dyDescent="0.2">
      <c r="B200" s="3"/>
      <c r="C200" s="4"/>
      <c r="D200" s="4"/>
      <c r="E200" s="5"/>
      <c r="F200" s="1"/>
      <c r="G200" s="5"/>
      <c r="H200" s="1"/>
      <c r="I200" s="6"/>
      <c r="J200" s="1"/>
    </row>
    <row r="201" spans="2:10" x14ac:dyDescent="0.2">
      <c r="B201" s="3"/>
      <c r="C201" s="4"/>
      <c r="D201" s="4"/>
      <c r="E201" s="5"/>
      <c r="F201" s="1"/>
      <c r="G201" s="5"/>
      <c r="H201" s="1"/>
      <c r="I201" s="6"/>
      <c r="J201" s="1"/>
    </row>
    <row r="202" spans="2:10" x14ac:dyDescent="0.2">
      <c r="B202" s="3"/>
      <c r="C202" s="4"/>
      <c r="D202" s="4"/>
      <c r="E202" s="5"/>
      <c r="F202" s="1"/>
      <c r="G202" s="5"/>
      <c r="H202" s="1"/>
      <c r="I202" s="6"/>
      <c r="J202" s="1"/>
    </row>
    <row r="203" spans="2:10" x14ac:dyDescent="0.2">
      <c r="B203" s="3"/>
      <c r="C203" s="4"/>
      <c r="D203" s="4"/>
      <c r="E203" s="5"/>
      <c r="F203" s="1"/>
      <c r="G203" s="5"/>
      <c r="H203" s="1"/>
      <c r="I203" s="6"/>
      <c r="J203" s="1"/>
    </row>
    <row r="204" spans="2:10" x14ac:dyDescent="0.2">
      <c r="B204" s="3"/>
      <c r="C204" s="4"/>
      <c r="D204" s="4"/>
      <c r="E204" s="5"/>
      <c r="F204" s="1"/>
      <c r="G204" s="5"/>
      <c r="H204" s="1"/>
      <c r="I204" s="6"/>
      <c r="J204" s="1"/>
    </row>
    <row r="205" spans="2:10" x14ac:dyDescent="0.2">
      <c r="B205" s="3"/>
      <c r="C205" s="4"/>
      <c r="D205" s="4"/>
      <c r="E205" s="5"/>
      <c r="F205" s="1"/>
      <c r="G205" s="5"/>
      <c r="H205" s="1"/>
      <c r="I205" s="6"/>
      <c r="J205" s="1"/>
    </row>
    <row r="206" spans="2:10" x14ac:dyDescent="0.2">
      <c r="B206" s="3"/>
      <c r="C206" s="4"/>
      <c r="D206" s="4"/>
      <c r="E206" s="5"/>
      <c r="F206" s="1"/>
      <c r="G206" s="5"/>
      <c r="H206" s="1"/>
      <c r="I206" s="6"/>
      <c r="J206" s="1"/>
    </row>
    <row r="207" spans="2:10" x14ac:dyDescent="0.2">
      <c r="B207" s="3"/>
      <c r="C207" s="4"/>
      <c r="D207" s="4"/>
      <c r="E207" s="5"/>
      <c r="F207" s="1"/>
      <c r="G207" s="5"/>
      <c r="H207" s="1"/>
      <c r="I207" s="6"/>
      <c r="J207" s="1"/>
    </row>
  </sheetData>
  <mergeCells count="1"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</vt:lpstr>
      <vt:lpstr>30</vt:lpstr>
      <vt:lpstr>35</vt:lpstr>
      <vt:lpstr>Analysis</vt:lpstr>
      <vt:lpstr>Conductivity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Hua</dc:creator>
  <cp:lastModifiedBy>Xiao Hua</cp:lastModifiedBy>
  <dcterms:created xsi:type="dcterms:W3CDTF">2020-03-24T05:55:39Z</dcterms:created>
  <dcterms:modified xsi:type="dcterms:W3CDTF">2020-03-30T07:45:55Z</dcterms:modified>
</cp:coreProperties>
</file>