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1" sheetId="2" r:id="rId5"/>
    <sheet state="visible" name="Cópia de Página1" sheetId="3" r:id="rId6"/>
  </sheets>
  <definedNames/>
  <calcPr/>
</workbook>
</file>

<file path=xl/sharedStrings.xml><?xml version="1.0" encoding="utf-8"?>
<sst xmlns="http://schemas.openxmlformats.org/spreadsheetml/2006/main" count="44" uniqueCount="25">
  <si>
    <t>Carimbo de data/hora</t>
  </si>
  <si>
    <t>Pergunta sem título</t>
  </si>
  <si>
    <t>FOLHA PONTO V3.0 by RP</t>
  </si>
  <si>
    <t>HR ALMOÇO</t>
  </si>
  <si>
    <t>PERIODO TRAB</t>
  </si>
  <si>
    <t>MES ATUAL</t>
  </si>
  <si>
    <t>TIMELINE</t>
  </si>
  <si>
    <t>MANHA</t>
  </si>
  <si>
    <t>TARDE</t>
  </si>
  <si>
    <t>EXTRA</t>
  </si>
  <si>
    <t xml:space="preserve"> HRS DIA</t>
  </si>
  <si>
    <t>HRS EX</t>
  </si>
  <si>
    <t>TOTAL HRS</t>
  </si>
  <si>
    <t>ENTRADA</t>
  </si>
  <si>
    <t>SAIDA</t>
  </si>
  <si>
    <t xml:space="preserve">ENTRADA </t>
  </si>
  <si>
    <t>SALDO BANCO HRS</t>
  </si>
  <si>
    <t xml:space="preserve">TOTAL
</t>
  </si>
  <si>
    <t>SOMA DE HORAS</t>
  </si>
  <si>
    <t>TOTAL</t>
  </si>
  <si>
    <t xml:space="preserve">FOLHA PONTO </t>
  </si>
  <si>
    <t xml:space="preserve">PERIODO </t>
  </si>
  <si>
    <t xml:space="preserve">TOTAL 
</t>
  </si>
  <si>
    <t>SALDO TOTAL</t>
  </si>
  <si>
    <t>SALDO POSITIVO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</si>
</sst>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h:mm"/>
    <numFmt numFmtId="165" formatCode="ddd&quot;, &quot;d&quot; de &quot;mmm"/>
    <numFmt numFmtId="166" formatCode="HH:mm"/>
    <numFmt numFmtId="167" formatCode="ddd&quot;, &quot;d&quot; de &quot;mm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theme="1"/>
      <name val="Arial"/>
      <scheme val="minor"/>
    </font>
    <font/>
    <font>
      <b/>
      <color rgb="FFFFFFFF"/>
      <name val="Arial"/>
      <scheme val="minor"/>
    </font>
    <font>
      <b/>
      <sz val="11.0"/>
      <color theme="1"/>
      <name val="Arial"/>
      <scheme val="minor"/>
    </font>
    <font>
      <b/>
      <color theme="1"/>
      <name val="Verdana"/>
    </font>
    <font>
      <b/>
      <sz val="14.0"/>
      <color rgb="FF000000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57BB8A"/>
        <bgColor rgb="FF57BB8A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2" fillId="3" fontId="3" numFmtId="0" xfId="0" applyAlignment="1" applyBorder="1" applyFill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0" fillId="4" fontId="5" numFmtId="0" xfId="0" applyAlignment="1" applyFill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0" fillId="5" fontId="5" numFmtId="0" xfId="0" applyAlignment="1" applyFill="1" applyFont="1">
      <alignment horizontal="center" readingOrder="0" vertical="center"/>
    </xf>
    <xf borderId="0" fillId="5" fontId="5" numFmtId="0" xfId="0" applyAlignment="1" applyFont="1">
      <alignment horizontal="center" readingOrder="0"/>
    </xf>
    <xf borderId="0" fillId="6" fontId="5" numFmtId="0" xfId="0" applyAlignment="1" applyFill="1" applyFont="1">
      <alignment horizontal="center" readingOrder="0" vertical="center"/>
    </xf>
    <xf borderId="5" fillId="0" fontId="6" numFmtId="164" xfId="0" applyAlignment="1" applyBorder="1" applyFont="1" applyNumberFormat="1">
      <alignment horizontal="center" readingOrder="0" vertical="center"/>
    </xf>
    <xf borderId="6" fillId="0" fontId="6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" fillId="7" fontId="7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0" fillId="8" fontId="1" numFmtId="165" xfId="0" applyAlignment="1" applyFill="1" applyFont="1" applyNumberFormat="1">
      <alignment horizontal="center" readingOrder="0"/>
    </xf>
    <xf borderId="7" fillId="9" fontId="3" numFmtId="164" xfId="0" applyAlignment="1" applyBorder="1" applyFill="1" applyFont="1" applyNumberFormat="1">
      <alignment horizontal="center" readingOrder="0"/>
    </xf>
    <xf borderId="7" fillId="0" fontId="3" numFmtId="166" xfId="0" applyAlignment="1" applyBorder="1" applyFont="1" applyNumberFormat="1">
      <alignment horizontal="center"/>
    </xf>
    <xf borderId="7" fillId="0" fontId="5" numFmtId="46" xfId="0" applyAlignment="1" applyBorder="1" applyFont="1" applyNumberFormat="1">
      <alignment horizontal="center" readingOrder="0"/>
    </xf>
    <xf borderId="7" fillId="0" fontId="3" numFmtId="46" xfId="0" applyAlignment="1" applyBorder="1" applyFont="1" applyNumberFormat="1">
      <alignment horizontal="center"/>
    </xf>
    <xf borderId="7" fillId="0" fontId="3" numFmtId="164" xfId="0" applyAlignment="1" applyBorder="1" applyFont="1" applyNumberFormat="1">
      <alignment horizontal="center" readingOrder="0"/>
    </xf>
    <xf borderId="3" fillId="0" fontId="3" numFmtId="0" xfId="0" applyAlignment="1" applyBorder="1" applyFont="1">
      <alignment horizontal="center" readingOrder="0" vertical="center"/>
    </xf>
    <xf borderId="4" fillId="0" fontId="8" numFmtId="46" xfId="0" applyAlignment="1" applyBorder="1" applyFont="1" applyNumberForma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9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9" numFmtId="46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/>
    </xf>
    <xf borderId="0" fillId="0" fontId="3" numFmtId="166" xfId="0" applyFont="1" applyNumberFormat="1"/>
    <xf borderId="0" fillId="2" fontId="5" numFmtId="167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3" fontId="7" numFmtId="0" xfId="0" applyAlignment="1" applyBorder="1" applyFont="1">
      <alignment horizontal="center" readingOrder="0" vertical="center"/>
    </xf>
    <xf borderId="7" fillId="0" fontId="3" numFmtId="166" xfId="0" applyBorder="1" applyFont="1" applyNumberFormat="1"/>
    <xf borderId="6" fillId="0" fontId="8" numFmtId="46" xfId="0" applyAlignment="1" applyBorder="1" applyFont="1" applyNumberFormat="1">
      <alignment horizontal="center" vertical="center"/>
    </xf>
    <xf borderId="7" fillId="9" fontId="3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 vertical="center"/>
    </xf>
    <xf borderId="4" fillId="0" fontId="10" numFmtId="46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horizontal="center" vertical="center"/>
    </xf>
    <xf borderId="7" fillId="0" fontId="3" numFmtId="0" xfId="0" applyBorder="1" applyFont="1"/>
    <xf borderId="0" fillId="0" fontId="1" numFmtId="46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12" max="12" width="15.88"/>
    <col customWidth="1" min="13" max="13" width="18.38"/>
  </cols>
  <sheetData>
    <row r="1">
      <c r="A1" s="3" t="s">
        <v>2</v>
      </c>
      <c r="L1" s="4" t="s">
        <v>3</v>
      </c>
      <c r="M1" s="5" t="s">
        <v>4</v>
      </c>
    </row>
    <row r="2">
      <c r="K2" s="6">
        <v>0.0</v>
      </c>
      <c r="L2" s="7"/>
      <c r="M2" s="8"/>
    </row>
    <row r="3">
      <c r="A3" s="9" t="s">
        <v>5</v>
      </c>
      <c r="L3" s="10"/>
      <c r="M3" s="11"/>
    </row>
    <row r="4">
      <c r="A4" s="12" t="s">
        <v>6</v>
      </c>
      <c r="B4" s="13" t="s">
        <v>7</v>
      </c>
      <c r="D4" s="13" t="s">
        <v>8</v>
      </c>
      <c r="F4" s="13" t="s">
        <v>9</v>
      </c>
      <c r="H4" s="12" t="s">
        <v>10</v>
      </c>
      <c r="I4" s="12" t="s">
        <v>11</v>
      </c>
      <c r="J4" s="14" t="s">
        <v>12</v>
      </c>
      <c r="L4" s="15">
        <v>0.041666666666666664</v>
      </c>
      <c r="M4" s="16">
        <v>0.2916666666666667</v>
      </c>
    </row>
    <row r="5">
      <c r="B5" s="17" t="s">
        <v>13</v>
      </c>
      <c r="C5" s="17" t="s">
        <v>14</v>
      </c>
      <c r="D5" s="17" t="s">
        <v>13</v>
      </c>
      <c r="E5" s="17" t="s">
        <v>14</v>
      </c>
      <c r="F5" s="17" t="s">
        <v>15</v>
      </c>
      <c r="G5" s="17" t="s">
        <v>14</v>
      </c>
      <c r="L5" s="18" t="s">
        <v>16</v>
      </c>
      <c r="M5" s="19"/>
    </row>
    <row r="6">
      <c r="A6" s="20">
        <v>43770.0</v>
      </c>
      <c r="B6" s="21"/>
      <c r="C6" s="21"/>
      <c r="D6" s="21"/>
      <c r="E6" s="21"/>
      <c r="F6" s="21"/>
      <c r="G6" s="21"/>
      <c r="H6" s="22" t="str">
        <f t="shared" ref="H6:H13" si="1">IF(OR(B6&lt;&gt;"",C6&lt;&gt;""),IF(OR(D6="",E6=""),C6-B6,(C6-B6)+(E6-D6)-$L$4),"")</f>
        <v/>
      </c>
      <c r="I6" s="23" t="str">
        <f t="shared" ref="I6:I35" si="2">IF(OR(G6&lt;&gt;"",E6&lt;&gt;""),IF((H6&lt;$M$4),(H6-$M$4)+(G6-F6),IF(OR(G6&lt;&gt;"",F6&lt;&gt;""),G6-F6,"")),"")</f>
        <v/>
      </c>
      <c r="J6" s="24" t="str">
        <f t="shared" ref="J6:J35" si="3">IF(OR(H6&lt;&gt;"",I6&lt;&gt;""),IF((I6&gt;$K$2),I6+H6,H6),"")</f>
        <v/>
      </c>
      <c r="L6" s="7"/>
      <c r="M6" s="8"/>
    </row>
    <row r="7">
      <c r="A7" s="20">
        <v>43771.0</v>
      </c>
      <c r="B7" s="25"/>
      <c r="C7" s="25"/>
      <c r="D7" s="25"/>
      <c r="E7" s="25"/>
      <c r="F7" s="25"/>
      <c r="G7" s="25"/>
      <c r="H7" s="22" t="str">
        <f t="shared" si="1"/>
        <v/>
      </c>
      <c r="I7" s="23" t="str">
        <f t="shared" si="2"/>
        <v/>
      </c>
      <c r="J7" s="24" t="str">
        <f t="shared" si="3"/>
        <v/>
      </c>
      <c r="L7" s="26" t="s">
        <v>17</v>
      </c>
      <c r="M7" s="27">
        <f>SUMIF(I6:I35,"&lt;00:00:00")+M12</f>
        <v>0</v>
      </c>
    </row>
    <row r="8">
      <c r="A8" s="20">
        <v>43772.0</v>
      </c>
      <c r="B8" s="21"/>
      <c r="C8" s="21"/>
      <c r="D8" s="21"/>
      <c r="E8" s="21"/>
      <c r="F8" s="21"/>
      <c r="G8" s="21"/>
      <c r="H8" s="22" t="str">
        <f t="shared" si="1"/>
        <v/>
      </c>
      <c r="I8" s="23" t="str">
        <f t="shared" si="2"/>
        <v/>
      </c>
      <c r="J8" s="24" t="str">
        <f t="shared" si="3"/>
        <v/>
      </c>
      <c r="L8" s="28"/>
      <c r="M8" s="29"/>
    </row>
    <row r="9">
      <c r="A9" s="20">
        <v>43773.0</v>
      </c>
      <c r="B9" s="21"/>
      <c r="C9" s="21"/>
      <c r="D9" s="21"/>
      <c r="E9" s="21"/>
      <c r="F9" s="30"/>
      <c r="G9" s="30"/>
      <c r="H9" s="22" t="str">
        <f t="shared" si="1"/>
        <v/>
      </c>
      <c r="I9" s="23" t="str">
        <f t="shared" si="2"/>
        <v/>
      </c>
      <c r="J9" s="24" t="str">
        <f t="shared" si="3"/>
        <v/>
      </c>
    </row>
    <row r="10">
      <c r="A10" s="20">
        <v>43774.0</v>
      </c>
      <c r="B10" s="21"/>
      <c r="C10" s="21"/>
      <c r="D10" s="21"/>
      <c r="E10" s="21"/>
      <c r="F10" s="21"/>
      <c r="G10" s="21"/>
      <c r="H10" s="22" t="str">
        <f t="shared" si="1"/>
        <v/>
      </c>
      <c r="I10" s="23" t="str">
        <f t="shared" si="2"/>
        <v/>
      </c>
      <c r="J10" s="24" t="str">
        <f t="shared" si="3"/>
        <v/>
      </c>
      <c r="L10" s="31" t="s">
        <v>18</v>
      </c>
      <c r="M10" s="19"/>
    </row>
    <row r="11">
      <c r="A11" s="20">
        <v>43775.0</v>
      </c>
      <c r="B11" s="25"/>
      <c r="C11" s="25"/>
      <c r="D11" s="25"/>
      <c r="E11" s="25"/>
      <c r="F11" s="25"/>
      <c r="G11" s="25"/>
      <c r="H11" s="22" t="str">
        <f t="shared" si="1"/>
        <v/>
      </c>
      <c r="I11" s="23" t="str">
        <f t="shared" si="2"/>
        <v/>
      </c>
      <c r="J11" s="24" t="str">
        <f t="shared" si="3"/>
        <v/>
      </c>
      <c r="L11" s="7"/>
      <c r="M11" s="8"/>
    </row>
    <row r="12">
      <c r="A12" s="20">
        <v>43776.0</v>
      </c>
      <c r="B12" s="25"/>
      <c r="C12" s="25"/>
      <c r="D12" s="25"/>
      <c r="E12" s="25"/>
      <c r="F12" s="25"/>
      <c r="G12" s="25"/>
      <c r="H12" s="22" t="str">
        <f t="shared" si="1"/>
        <v/>
      </c>
      <c r="I12" s="23" t="str">
        <f t="shared" si="2"/>
        <v/>
      </c>
      <c r="J12" s="24" t="str">
        <f t="shared" si="3"/>
        <v/>
      </c>
      <c r="L12" s="32" t="s">
        <v>19</v>
      </c>
      <c r="M12" s="33">
        <f>SUM(J6:J35)</f>
        <v>0</v>
      </c>
    </row>
    <row r="13">
      <c r="A13" s="20">
        <v>43777.0</v>
      </c>
      <c r="B13" s="25"/>
      <c r="C13" s="25"/>
      <c r="D13" s="25"/>
      <c r="E13" s="25"/>
      <c r="F13" s="25"/>
      <c r="G13" s="25"/>
      <c r="H13" s="22" t="str">
        <f t="shared" si="1"/>
        <v/>
      </c>
      <c r="I13" s="23" t="str">
        <f t="shared" si="2"/>
        <v/>
      </c>
      <c r="J13" s="24" t="str">
        <f t="shared" si="3"/>
        <v/>
      </c>
      <c r="L13" s="28"/>
      <c r="M13" s="29"/>
    </row>
    <row r="14">
      <c r="A14" s="20">
        <v>43778.0</v>
      </c>
      <c r="B14" s="25"/>
      <c r="C14" s="34"/>
      <c r="D14" s="34"/>
      <c r="E14" s="34"/>
      <c r="F14" s="34"/>
      <c r="G14" s="34"/>
      <c r="H14" s="22" t="str">
        <f t="shared" ref="H14:H35" si="4">IF(AND(B14&lt;&gt;"",C14&lt;&gt;""),IF(OR(D14="",E14=""),C14-B14,(C14-B14)+(E14-D14)-$L$4),"")</f>
        <v/>
      </c>
      <c r="I14" s="23" t="str">
        <f t="shared" si="2"/>
        <v/>
      </c>
      <c r="J14" s="24" t="str">
        <f t="shared" si="3"/>
        <v/>
      </c>
    </row>
    <row r="15">
      <c r="A15" s="20">
        <v>43779.0</v>
      </c>
      <c r="B15" s="34"/>
      <c r="C15" s="34"/>
      <c r="D15" s="34"/>
      <c r="E15" s="34"/>
      <c r="F15" s="34"/>
      <c r="G15" s="34"/>
      <c r="H15" s="22" t="str">
        <f t="shared" si="4"/>
        <v/>
      </c>
      <c r="I15" s="23" t="str">
        <f t="shared" si="2"/>
        <v/>
      </c>
      <c r="J15" s="24" t="str">
        <f t="shared" si="3"/>
        <v/>
      </c>
    </row>
    <row r="16">
      <c r="A16" s="20">
        <v>43780.0</v>
      </c>
      <c r="B16" s="34"/>
      <c r="C16" s="34"/>
      <c r="D16" s="34"/>
      <c r="E16" s="34"/>
      <c r="F16" s="34"/>
      <c r="G16" s="34"/>
      <c r="H16" s="22" t="str">
        <f t="shared" si="4"/>
        <v/>
      </c>
      <c r="I16" s="23" t="str">
        <f t="shared" si="2"/>
        <v/>
      </c>
      <c r="J16" s="24" t="str">
        <f t="shared" si="3"/>
        <v/>
      </c>
    </row>
    <row r="17">
      <c r="A17" s="20">
        <v>43781.0</v>
      </c>
      <c r="B17" s="34"/>
      <c r="C17" s="34"/>
      <c r="D17" s="34"/>
      <c r="E17" s="34"/>
      <c r="F17" s="34"/>
      <c r="G17" s="34"/>
      <c r="H17" s="22" t="str">
        <f t="shared" si="4"/>
        <v/>
      </c>
      <c r="I17" s="23" t="str">
        <f t="shared" si="2"/>
        <v/>
      </c>
      <c r="J17" s="24" t="str">
        <f t="shared" si="3"/>
        <v/>
      </c>
    </row>
    <row r="18">
      <c r="A18" s="20">
        <v>43782.0</v>
      </c>
      <c r="B18" s="34"/>
      <c r="C18" s="34"/>
      <c r="D18" s="34"/>
      <c r="E18" s="34"/>
      <c r="F18" s="34"/>
      <c r="G18" s="34"/>
      <c r="H18" s="22" t="str">
        <f t="shared" si="4"/>
        <v/>
      </c>
      <c r="I18" s="23" t="str">
        <f t="shared" si="2"/>
        <v/>
      </c>
      <c r="J18" s="24" t="str">
        <f t="shared" si="3"/>
        <v/>
      </c>
    </row>
    <row r="19">
      <c r="A19" s="20">
        <v>43783.0</v>
      </c>
      <c r="B19" s="34"/>
      <c r="C19" s="34"/>
      <c r="D19" s="34"/>
      <c r="E19" s="34"/>
      <c r="F19" s="34"/>
      <c r="G19" s="34"/>
      <c r="H19" s="22" t="str">
        <f t="shared" si="4"/>
        <v/>
      </c>
      <c r="I19" s="23" t="str">
        <f t="shared" si="2"/>
        <v/>
      </c>
      <c r="J19" s="24" t="str">
        <f t="shared" si="3"/>
        <v/>
      </c>
    </row>
    <row r="20">
      <c r="A20" s="20">
        <v>43784.0</v>
      </c>
      <c r="B20" s="34"/>
      <c r="C20" s="34"/>
      <c r="D20" s="34"/>
      <c r="E20" s="34"/>
      <c r="F20" s="34"/>
      <c r="G20" s="34"/>
      <c r="H20" s="22" t="str">
        <f t="shared" si="4"/>
        <v/>
      </c>
      <c r="I20" s="23" t="str">
        <f t="shared" si="2"/>
        <v/>
      </c>
      <c r="J20" s="24" t="str">
        <f t="shared" si="3"/>
        <v/>
      </c>
    </row>
    <row r="21">
      <c r="A21" s="20">
        <v>43785.0</v>
      </c>
      <c r="B21" s="34"/>
      <c r="C21" s="34"/>
      <c r="D21" s="34"/>
      <c r="E21" s="34"/>
      <c r="F21" s="34"/>
      <c r="G21" s="34"/>
      <c r="H21" s="22" t="str">
        <f t="shared" si="4"/>
        <v/>
      </c>
      <c r="I21" s="23" t="str">
        <f t="shared" si="2"/>
        <v/>
      </c>
      <c r="J21" s="24" t="str">
        <f t="shared" si="3"/>
        <v/>
      </c>
    </row>
    <row r="22">
      <c r="A22" s="20">
        <v>43786.0</v>
      </c>
      <c r="B22" s="34"/>
      <c r="C22" s="34"/>
      <c r="D22" s="34"/>
      <c r="E22" s="34"/>
      <c r="F22" s="34"/>
      <c r="G22" s="34"/>
      <c r="H22" s="22" t="str">
        <f t="shared" si="4"/>
        <v/>
      </c>
      <c r="I22" s="23" t="str">
        <f t="shared" si="2"/>
        <v/>
      </c>
      <c r="J22" s="24" t="str">
        <f t="shared" si="3"/>
        <v/>
      </c>
    </row>
    <row r="23">
      <c r="A23" s="20">
        <v>43787.0</v>
      </c>
      <c r="B23" s="34"/>
      <c r="C23" s="34"/>
      <c r="D23" s="34"/>
      <c r="E23" s="34"/>
      <c r="F23" s="34"/>
      <c r="G23" s="34"/>
      <c r="H23" s="22" t="str">
        <f t="shared" si="4"/>
        <v/>
      </c>
      <c r="I23" s="23" t="str">
        <f t="shared" si="2"/>
        <v/>
      </c>
      <c r="J23" s="24" t="str">
        <f t="shared" si="3"/>
        <v/>
      </c>
    </row>
    <row r="24">
      <c r="A24" s="20">
        <v>43788.0</v>
      </c>
      <c r="B24" s="34"/>
      <c r="C24" s="34"/>
      <c r="D24" s="34"/>
      <c r="E24" s="34"/>
      <c r="F24" s="34"/>
      <c r="G24" s="34"/>
      <c r="H24" s="22" t="str">
        <f t="shared" si="4"/>
        <v/>
      </c>
      <c r="I24" s="23" t="str">
        <f t="shared" si="2"/>
        <v/>
      </c>
      <c r="J24" s="24" t="str">
        <f t="shared" si="3"/>
        <v/>
      </c>
    </row>
    <row r="25">
      <c r="A25" s="20">
        <v>43789.0</v>
      </c>
      <c r="B25" s="34"/>
      <c r="C25" s="34"/>
      <c r="D25" s="34"/>
      <c r="E25" s="34"/>
      <c r="F25" s="34"/>
      <c r="G25" s="34"/>
      <c r="H25" s="22" t="str">
        <f t="shared" si="4"/>
        <v/>
      </c>
      <c r="I25" s="23" t="str">
        <f t="shared" si="2"/>
        <v/>
      </c>
      <c r="J25" s="24" t="str">
        <f t="shared" si="3"/>
        <v/>
      </c>
    </row>
    <row r="26">
      <c r="A26" s="20">
        <v>43790.0</v>
      </c>
      <c r="B26" s="34"/>
      <c r="C26" s="34"/>
      <c r="D26" s="34"/>
      <c r="E26" s="34"/>
      <c r="F26" s="34"/>
      <c r="G26" s="34"/>
      <c r="H26" s="22" t="str">
        <f t="shared" si="4"/>
        <v/>
      </c>
      <c r="I26" s="23" t="str">
        <f t="shared" si="2"/>
        <v/>
      </c>
      <c r="J26" s="24" t="str">
        <f t="shared" si="3"/>
        <v/>
      </c>
    </row>
    <row r="27">
      <c r="A27" s="20">
        <v>43791.0</v>
      </c>
      <c r="B27" s="34"/>
      <c r="C27" s="34"/>
      <c r="D27" s="34"/>
      <c r="E27" s="34"/>
      <c r="F27" s="34"/>
      <c r="G27" s="34"/>
      <c r="H27" s="22" t="str">
        <f t="shared" si="4"/>
        <v/>
      </c>
      <c r="I27" s="23" t="str">
        <f t="shared" si="2"/>
        <v/>
      </c>
      <c r="J27" s="24" t="str">
        <f t="shared" si="3"/>
        <v/>
      </c>
    </row>
    <row r="28">
      <c r="A28" s="20">
        <v>43792.0</v>
      </c>
      <c r="B28" s="34"/>
      <c r="C28" s="34"/>
      <c r="D28" s="34"/>
      <c r="E28" s="34"/>
      <c r="F28" s="34"/>
      <c r="G28" s="34"/>
      <c r="H28" s="22" t="str">
        <f t="shared" si="4"/>
        <v/>
      </c>
      <c r="I28" s="23" t="str">
        <f t="shared" si="2"/>
        <v/>
      </c>
      <c r="J28" s="24" t="str">
        <f t="shared" si="3"/>
        <v/>
      </c>
    </row>
    <row r="29">
      <c r="A29" s="20">
        <v>43793.0</v>
      </c>
      <c r="B29" s="34"/>
      <c r="C29" s="34"/>
      <c r="D29" s="34"/>
      <c r="E29" s="34"/>
      <c r="F29" s="34"/>
      <c r="G29" s="34"/>
      <c r="H29" s="22" t="str">
        <f t="shared" si="4"/>
        <v/>
      </c>
      <c r="I29" s="23" t="str">
        <f t="shared" si="2"/>
        <v/>
      </c>
      <c r="J29" s="24" t="str">
        <f t="shared" si="3"/>
        <v/>
      </c>
    </row>
    <row r="30">
      <c r="A30" s="20">
        <v>43794.0</v>
      </c>
      <c r="B30" s="34"/>
      <c r="C30" s="34"/>
      <c r="D30" s="34"/>
      <c r="E30" s="34"/>
      <c r="F30" s="34"/>
      <c r="G30" s="34"/>
      <c r="H30" s="22" t="str">
        <f t="shared" si="4"/>
        <v/>
      </c>
      <c r="I30" s="23" t="str">
        <f t="shared" si="2"/>
        <v/>
      </c>
      <c r="J30" s="24" t="str">
        <f t="shared" si="3"/>
        <v/>
      </c>
    </row>
    <row r="31">
      <c r="A31" s="20">
        <v>43795.0</v>
      </c>
      <c r="B31" s="25"/>
      <c r="C31" s="34"/>
      <c r="D31" s="34"/>
      <c r="E31" s="34"/>
      <c r="F31" s="34"/>
      <c r="G31" s="34"/>
      <c r="H31" s="22" t="str">
        <f t="shared" si="4"/>
        <v/>
      </c>
      <c r="I31" s="23" t="str">
        <f t="shared" si="2"/>
        <v/>
      </c>
      <c r="J31" s="24" t="str">
        <f t="shared" si="3"/>
        <v/>
      </c>
    </row>
    <row r="32">
      <c r="A32" s="20">
        <v>43796.0</v>
      </c>
      <c r="B32" s="34"/>
      <c r="C32" s="34"/>
      <c r="D32" s="34"/>
      <c r="E32" s="34"/>
      <c r="F32" s="34"/>
      <c r="G32" s="34"/>
      <c r="H32" s="22" t="str">
        <f t="shared" si="4"/>
        <v/>
      </c>
      <c r="I32" s="23" t="str">
        <f t="shared" si="2"/>
        <v/>
      </c>
      <c r="J32" s="24" t="str">
        <f t="shared" si="3"/>
        <v/>
      </c>
    </row>
    <row r="33">
      <c r="A33" s="20">
        <v>43797.0</v>
      </c>
      <c r="B33" s="25"/>
      <c r="C33" s="25"/>
      <c r="D33" s="25"/>
      <c r="E33" s="25"/>
      <c r="F33" s="34"/>
      <c r="G33" s="34"/>
      <c r="H33" s="22" t="str">
        <f t="shared" si="4"/>
        <v/>
      </c>
      <c r="I33" s="23" t="str">
        <f t="shared" si="2"/>
        <v/>
      </c>
      <c r="J33" s="24" t="str">
        <f t="shared" si="3"/>
        <v/>
      </c>
    </row>
    <row r="34">
      <c r="A34" s="20">
        <v>43798.0</v>
      </c>
      <c r="B34" s="34"/>
      <c r="C34" s="34"/>
      <c r="D34" s="34"/>
      <c r="E34" s="34"/>
      <c r="F34" s="34"/>
      <c r="G34" s="34"/>
      <c r="H34" s="22" t="str">
        <f t="shared" si="4"/>
        <v/>
      </c>
      <c r="I34" s="23" t="str">
        <f t="shared" si="2"/>
        <v/>
      </c>
      <c r="J34" s="24" t="str">
        <f t="shared" si="3"/>
        <v/>
      </c>
    </row>
    <row r="35">
      <c r="A35" s="20">
        <v>43799.0</v>
      </c>
      <c r="B35" s="25"/>
      <c r="C35" s="25"/>
      <c r="D35" s="25"/>
      <c r="E35" s="25"/>
      <c r="F35" s="25"/>
      <c r="G35" s="25"/>
      <c r="H35" s="22" t="str">
        <f t="shared" si="4"/>
        <v/>
      </c>
      <c r="I35" s="23" t="str">
        <f t="shared" si="2"/>
        <v/>
      </c>
      <c r="J35" s="24" t="str">
        <f t="shared" si="3"/>
        <v/>
      </c>
    </row>
    <row r="36">
      <c r="H36" s="35" t="str">
        <f t="shared" ref="H36:H42" si="5">IF(OR(B36&lt;&gt;"",C36&lt;&gt;""),IF(OR(D36="",E36=""),C36-B36,(C36-B36)+(E36-D36)-$L$4),"")</f>
        <v/>
      </c>
    </row>
    <row r="37">
      <c r="H37" s="35" t="str">
        <f t="shared" si="5"/>
        <v/>
      </c>
    </row>
    <row r="38">
      <c r="H38" s="35" t="str">
        <f t="shared" si="5"/>
        <v/>
      </c>
    </row>
    <row r="39">
      <c r="H39" s="35" t="str">
        <f t="shared" si="5"/>
        <v/>
      </c>
    </row>
    <row r="40">
      <c r="H40" s="35" t="str">
        <f t="shared" si="5"/>
        <v/>
      </c>
    </row>
    <row r="41">
      <c r="H41" s="35" t="str">
        <f t="shared" si="5"/>
        <v/>
      </c>
    </row>
    <row r="42">
      <c r="H42" s="35" t="str">
        <f t="shared" si="5"/>
        <v/>
      </c>
    </row>
  </sheetData>
  <mergeCells count="17">
    <mergeCell ref="B4:C4"/>
    <mergeCell ref="A1:J2"/>
    <mergeCell ref="L1:L2"/>
    <mergeCell ref="M1:M2"/>
    <mergeCell ref="A3:J3"/>
    <mergeCell ref="L7:L8"/>
    <mergeCell ref="L5:M6"/>
    <mergeCell ref="M7:M8"/>
    <mergeCell ref="I4:I5"/>
    <mergeCell ref="H4:H5"/>
    <mergeCell ref="L12:L13"/>
    <mergeCell ref="M12:M13"/>
    <mergeCell ref="J4:J5"/>
    <mergeCell ref="D4:E4"/>
    <mergeCell ref="F4:G4"/>
    <mergeCell ref="A4:A5"/>
    <mergeCell ref="L10:M11"/>
  </mergeCells>
  <conditionalFormatting sqref="H22">
    <cfRule type="cellIs" dxfId="0" priority="1" operator="lessThan">
      <formula>"08:00"</formula>
    </cfRule>
  </conditionalFormatting>
  <conditionalFormatting sqref="H6:H42">
    <cfRule type="cellIs" dxfId="0" priority="2" operator="lessThan">
      <formula>"07:00:00"</formula>
    </cfRule>
  </conditionalFormatting>
  <conditionalFormatting sqref="H6:H42">
    <cfRule type="cellIs" dxfId="1" priority="3" operator="greaterThanOrEqual">
      <formula>"07:00:00"</formula>
    </cfRule>
  </conditionalFormatting>
  <conditionalFormatting sqref="H6:H42">
    <cfRule type="cellIs" dxfId="2" priority="4" operator="equal">
      <formula>0</formula>
    </cfRule>
  </conditionalFormatting>
  <conditionalFormatting sqref="H6:H42">
    <cfRule type="cellIs" dxfId="0" priority="5" operator="lessThan">
      <formula>"08:00"</formula>
    </cfRule>
  </conditionalFormatting>
  <conditionalFormatting sqref="H6:H42">
    <cfRule type="containsBlanks" dxfId="2" priority="6">
      <formula>LEN(TRIM(H6))=0</formula>
    </cfRule>
  </conditionalFormatting>
  <conditionalFormatting sqref="I6:I35">
    <cfRule type="cellIs" dxfId="3" priority="7" operator="greaterThan">
      <formula>"00:00:00"</formula>
    </cfRule>
  </conditionalFormatting>
  <conditionalFormatting sqref="J6:J35">
    <cfRule type="cellIs" dxfId="1" priority="8" operator="greaterThan">
      <formula>"00:00"</formula>
    </cfRule>
  </conditionalFormatting>
  <conditionalFormatting sqref="I6:I35">
    <cfRule type="cellIs" dxfId="0" priority="9" operator="lessThan">
      <formula>"00:00"</formula>
    </cfRule>
  </conditionalFormatting>
  <conditionalFormatting sqref="B14:G14">
    <cfRule type="colorScale" priority="10">
      <colorScale>
        <cfvo type="min"/>
        <cfvo type="max"/>
        <color rgb="FF57BB8A"/>
        <color rgb="FFFFFFFF"/>
      </colorScale>
    </cfRule>
  </conditionalFormatting>
  <conditionalFormatting sqref="B6:G34">
    <cfRule type="expression" dxfId="4" priority="11">
      <formula>" =MOD(row(),2)=0"</formula>
    </cfRule>
  </conditionalFormatting>
  <conditionalFormatting sqref="A7">
    <cfRule type="notContainsBlanks" dxfId="5" priority="12">
      <formula>LEN(TRIM(A7))&gt;0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6" t="s">
        <v>20</v>
      </c>
      <c r="L1" s="4" t="s">
        <v>3</v>
      </c>
      <c r="M1" s="5" t="s">
        <v>21</v>
      </c>
    </row>
    <row r="2">
      <c r="L2" s="7"/>
      <c r="M2" s="8"/>
    </row>
    <row r="3">
      <c r="A3" s="12" t="s">
        <v>6</v>
      </c>
      <c r="B3" s="13" t="s">
        <v>7</v>
      </c>
      <c r="D3" s="13" t="s">
        <v>8</v>
      </c>
      <c r="F3" s="13" t="s">
        <v>9</v>
      </c>
      <c r="H3" s="12" t="s">
        <v>10</v>
      </c>
      <c r="I3" s="12" t="s">
        <v>11</v>
      </c>
      <c r="J3" s="14" t="s">
        <v>12</v>
      </c>
      <c r="L3" s="15">
        <v>0.041666666666666664</v>
      </c>
      <c r="M3" s="16">
        <v>0.3333333333333333</v>
      </c>
    </row>
    <row r="4">
      <c r="B4" s="37" t="s">
        <v>13</v>
      </c>
      <c r="C4" s="37" t="s">
        <v>14</v>
      </c>
      <c r="D4" s="37" t="s">
        <v>13</v>
      </c>
      <c r="E4" s="37" t="s">
        <v>14</v>
      </c>
      <c r="F4" s="37" t="s">
        <v>15</v>
      </c>
      <c r="G4" s="37" t="s">
        <v>14</v>
      </c>
      <c r="L4" s="38"/>
      <c r="M4" s="19"/>
    </row>
    <row r="5">
      <c r="A5" s="20">
        <v>43770.0</v>
      </c>
      <c r="B5" s="21">
        <v>0.3333333333333333</v>
      </c>
      <c r="C5" s="21">
        <v>0.5</v>
      </c>
      <c r="D5" s="21">
        <v>0.5416666666666666</v>
      </c>
      <c r="E5" s="21">
        <v>0.75</v>
      </c>
      <c r="F5" s="21">
        <v>0.75</v>
      </c>
      <c r="G5" s="21">
        <v>0.7569444444444444</v>
      </c>
      <c r="H5" s="39">
        <f t="shared" ref="H5:H34" si="1">IF(OR(B5&lt;&gt;"",C5&lt;&gt;""),IF(OR(D5="",E5=""),C5-B5,(C5-B5)+(E5-D5)-$L$3),"")</f>
        <v>0.3333333333</v>
      </c>
      <c r="I5" s="23">
        <f t="shared" ref="I5:I6" si="2">IF(OR(E5&lt;&gt;"",F5&lt;&gt;"",G5&lt;&gt;""),IF((H5&lt;$M$3),(H5-$M$3)+(G5-E5),IF(OR(F5&lt;&gt;"",G5&lt;&gt;""),G5-E5,"")))</f>
        <v>0.006944444444</v>
      </c>
      <c r="J5" s="24">
        <f t="shared" ref="J5:J34" si="3">IF(OR(H5&lt;&gt;"",I5&lt;&gt;""),IF((I5&gt;"00:00"),"",H5+I5),"")</f>
        <v>0.3402777778</v>
      </c>
      <c r="L5" s="7"/>
      <c r="M5" s="8"/>
    </row>
    <row r="6">
      <c r="A6" s="20">
        <v>43771.0</v>
      </c>
      <c r="B6" s="25">
        <v>0.3333333333333333</v>
      </c>
      <c r="C6" s="25">
        <v>0.5208333333333334</v>
      </c>
      <c r="D6" s="25">
        <v>0.5625</v>
      </c>
      <c r="E6" s="25">
        <v>0.75</v>
      </c>
      <c r="F6" s="25">
        <v>0.75</v>
      </c>
      <c r="G6" s="25">
        <v>0.7916666666666666</v>
      </c>
      <c r="H6" s="39">
        <f t="shared" si="1"/>
        <v>0.3333333333</v>
      </c>
      <c r="I6" s="23">
        <f t="shared" si="2"/>
        <v>0.04166666667</v>
      </c>
      <c r="J6" s="24">
        <f t="shared" si="3"/>
        <v>0.375</v>
      </c>
      <c r="L6" s="26"/>
      <c r="M6" s="27"/>
    </row>
    <row r="7">
      <c r="A7" s="20">
        <v>43772.0</v>
      </c>
      <c r="B7" s="21">
        <v>0.34375</v>
      </c>
      <c r="C7" s="21">
        <v>0.5</v>
      </c>
      <c r="D7" s="21">
        <v>0.5416666666666666</v>
      </c>
      <c r="E7" s="21">
        <v>0.75</v>
      </c>
      <c r="F7" s="21">
        <v>0.75</v>
      </c>
      <c r="G7" s="21">
        <v>0.7916666666666666</v>
      </c>
      <c r="H7" s="39">
        <f t="shared" si="1"/>
        <v>0.3229166667</v>
      </c>
      <c r="I7" s="23">
        <f>IF(OR(E7&lt;&gt;"",F7&lt;&gt;"",G7&lt;&gt;""),IF(OR(H7&lt;$M$3),H7-$M$3,IF(OR(F7&lt;&gt;"",G7&lt;&gt;""),(H7-$M$3)+(G7-E7),"")))</f>
        <v>-0.01041666667</v>
      </c>
      <c r="J7" s="24">
        <f t="shared" si="3"/>
        <v>0.3125</v>
      </c>
      <c r="L7" s="28"/>
      <c r="M7" s="40"/>
    </row>
    <row r="8" ht="15.0" customHeight="1">
      <c r="A8" s="20">
        <v>43773.0</v>
      </c>
      <c r="B8" s="21"/>
      <c r="C8" s="21"/>
      <c r="D8" s="21"/>
      <c r="E8" s="41"/>
      <c r="F8" s="30"/>
      <c r="G8" s="30"/>
      <c r="H8" s="39" t="str">
        <f t="shared" si="1"/>
        <v/>
      </c>
      <c r="I8" s="23" t="b">
        <f t="shared" ref="I8:I34" si="4">IF(OR(E8&lt;&gt;"",F8&lt;&gt;"",G8&lt;&gt;""),IF((H8&gt;$M$3),(H8-$M$3),IF(OR(F8&lt;&gt;"",G8&lt;&gt;""),G8-E8,"")))</f>
        <v>0</v>
      </c>
      <c r="J8" s="24" t="str">
        <f t="shared" si="3"/>
        <v/>
      </c>
      <c r="L8" s="2" t="s">
        <v>22</v>
      </c>
    </row>
    <row r="9">
      <c r="A9" s="20">
        <v>43774.0</v>
      </c>
      <c r="B9" s="21"/>
      <c r="C9" s="21"/>
      <c r="D9" s="21"/>
      <c r="E9" s="21"/>
      <c r="F9" s="21"/>
      <c r="G9" s="21"/>
      <c r="H9" s="39" t="str">
        <f t="shared" si="1"/>
        <v/>
      </c>
      <c r="I9" s="23" t="b">
        <f t="shared" si="4"/>
        <v>0</v>
      </c>
      <c r="J9" s="24" t="str">
        <f t="shared" si="3"/>
        <v/>
      </c>
      <c r="L9" s="42" t="s">
        <v>23</v>
      </c>
      <c r="M9" s="19"/>
    </row>
    <row r="10">
      <c r="A10" s="20">
        <v>43775.0</v>
      </c>
      <c r="B10" s="25"/>
      <c r="C10" s="25"/>
      <c r="D10" s="25"/>
      <c r="E10" s="25"/>
      <c r="F10" s="25"/>
      <c r="G10" s="25"/>
      <c r="H10" s="39" t="str">
        <f t="shared" si="1"/>
        <v/>
      </c>
      <c r="I10" s="23" t="b">
        <f t="shared" si="4"/>
        <v>0</v>
      </c>
      <c r="J10" s="24" t="str">
        <f t="shared" si="3"/>
        <v/>
      </c>
      <c r="L10" s="7"/>
      <c r="M10" s="8"/>
    </row>
    <row r="11">
      <c r="A11" s="20">
        <v>43776.0</v>
      </c>
      <c r="B11" s="25"/>
      <c r="C11" s="25"/>
      <c r="D11" s="25"/>
      <c r="E11" s="25"/>
      <c r="F11" s="25"/>
      <c r="G11" s="25"/>
      <c r="H11" s="39" t="str">
        <f t="shared" si="1"/>
        <v/>
      </c>
      <c r="I11" s="23" t="b">
        <f t="shared" si="4"/>
        <v>0</v>
      </c>
      <c r="J11" s="24" t="str">
        <f t="shared" si="3"/>
        <v/>
      </c>
      <c r="L11" s="32" t="s">
        <v>19</v>
      </c>
      <c r="M11" s="43">
        <f>SUM(J5:J34)</f>
        <v>1.027777778</v>
      </c>
    </row>
    <row r="12">
      <c r="A12" s="20">
        <v>43777.0</v>
      </c>
      <c r="B12" s="25"/>
      <c r="C12" s="25"/>
      <c r="D12" s="34"/>
      <c r="E12" s="34"/>
      <c r="F12" s="34"/>
      <c r="G12" s="25"/>
      <c r="H12" s="39" t="str">
        <f t="shared" si="1"/>
        <v/>
      </c>
      <c r="I12" s="23" t="b">
        <f t="shared" si="4"/>
        <v>0</v>
      </c>
      <c r="J12" s="24" t="str">
        <f t="shared" si="3"/>
        <v/>
      </c>
      <c r="L12" s="28"/>
      <c r="M12" s="44"/>
    </row>
    <row r="13">
      <c r="A13" s="20">
        <v>43778.0</v>
      </c>
      <c r="B13" s="25"/>
      <c r="C13" s="25"/>
      <c r="D13" s="25"/>
      <c r="E13" s="25"/>
      <c r="F13" s="25"/>
      <c r="G13" s="25"/>
      <c r="H13" s="39" t="str">
        <f t="shared" si="1"/>
        <v/>
      </c>
      <c r="I13" s="23" t="b">
        <f t="shared" si="4"/>
        <v>0</v>
      </c>
      <c r="J13" s="24" t="str">
        <f t="shared" si="3"/>
        <v/>
      </c>
    </row>
    <row r="14">
      <c r="A14" s="20">
        <v>43779.0</v>
      </c>
      <c r="B14" s="34"/>
      <c r="C14" s="34"/>
      <c r="D14" s="34"/>
      <c r="E14" s="34"/>
      <c r="F14" s="34"/>
      <c r="G14" s="34"/>
      <c r="H14" s="39" t="str">
        <f t="shared" si="1"/>
        <v/>
      </c>
      <c r="I14" s="23" t="b">
        <f t="shared" si="4"/>
        <v>0</v>
      </c>
      <c r="J14" s="24" t="str">
        <f t="shared" si="3"/>
        <v/>
      </c>
      <c r="L14" s="38" t="s">
        <v>24</v>
      </c>
      <c r="M14" s="19"/>
    </row>
    <row r="15">
      <c r="A15" s="20">
        <v>43780.0</v>
      </c>
      <c r="B15" s="34"/>
      <c r="C15" s="34"/>
      <c r="D15" s="34"/>
      <c r="E15" s="34"/>
      <c r="F15" s="34"/>
      <c r="G15" s="34"/>
      <c r="H15" s="39" t="str">
        <f t="shared" si="1"/>
        <v/>
      </c>
      <c r="I15" s="23" t="b">
        <f t="shared" si="4"/>
        <v>0</v>
      </c>
      <c r="J15" s="24" t="str">
        <f t="shared" si="3"/>
        <v/>
      </c>
      <c r="L15" s="7"/>
      <c r="M15" s="8"/>
    </row>
    <row r="16">
      <c r="A16" s="20">
        <v>43781.0</v>
      </c>
      <c r="B16" s="34"/>
      <c r="C16" s="34"/>
      <c r="D16" s="34"/>
      <c r="E16" s="34"/>
      <c r="F16" s="34"/>
      <c r="G16" s="34"/>
      <c r="H16" s="39" t="str">
        <f t="shared" si="1"/>
        <v/>
      </c>
      <c r="I16" s="23" t="b">
        <f t="shared" si="4"/>
        <v>0</v>
      </c>
      <c r="J16" s="24" t="str">
        <f t="shared" si="3"/>
        <v/>
      </c>
      <c r="L16" s="26" t="s">
        <v>17</v>
      </c>
      <c r="M16" s="27">
        <f>SUMIF(I15:I44,"&gt;00:00")</f>
        <v>0.03819444444</v>
      </c>
    </row>
    <row r="17">
      <c r="A17" s="20">
        <v>43782.0</v>
      </c>
      <c r="B17" s="34"/>
      <c r="C17" s="34"/>
      <c r="D17" s="34"/>
      <c r="E17" s="34"/>
      <c r="F17" s="34"/>
      <c r="G17" s="34"/>
      <c r="H17" s="39" t="str">
        <f t="shared" si="1"/>
        <v/>
      </c>
      <c r="I17" s="23" t="b">
        <f t="shared" si="4"/>
        <v>0</v>
      </c>
      <c r="J17" s="24" t="str">
        <f t="shared" si="3"/>
        <v/>
      </c>
      <c r="L17" s="28"/>
      <c r="M17" s="40"/>
    </row>
    <row r="18">
      <c r="A18" s="20">
        <v>43783.0</v>
      </c>
      <c r="B18" s="34"/>
      <c r="C18" s="34"/>
      <c r="D18" s="34"/>
      <c r="E18" s="34"/>
      <c r="F18" s="34"/>
      <c r="G18" s="34"/>
      <c r="H18" s="39" t="str">
        <f t="shared" si="1"/>
        <v/>
      </c>
      <c r="I18" s="23" t="b">
        <f t="shared" si="4"/>
        <v>0</v>
      </c>
      <c r="J18" s="24" t="str">
        <f t="shared" si="3"/>
        <v/>
      </c>
    </row>
    <row r="19">
      <c r="A19" s="20">
        <v>43784.0</v>
      </c>
      <c r="B19" s="34"/>
      <c r="C19" s="34"/>
      <c r="D19" s="34"/>
      <c r="E19" s="34"/>
      <c r="F19" s="34"/>
      <c r="G19" s="34"/>
      <c r="H19" s="39" t="str">
        <f t="shared" si="1"/>
        <v/>
      </c>
      <c r="I19" s="23" t="b">
        <f t="shared" si="4"/>
        <v>0</v>
      </c>
      <c r="J19" s="24" t="str">
        <f t="shared" si="3"/>
        <v/>
      </c>
    </row>
    <row r="20">
      <c r="A20" s="20">
        <v>43785.0</v>
      </c>
      <c r="B20" s="34"/>
      <c r="C20" s="34"/>
      <c r="D20" s="34"/>
      <c r="E20" s="34"/>
      <c r="F20" s="34"/>
      <c r="G20" s="34"/>
      <c r="H20" s="39" t="str">
        <f t="shared" si="1"/>
        <v/>
      </c>
      <c r="I20" s="23" t="b">
        <f t="shared" si="4"/>
        <v>0</v>
      </c>
      <c r="J20" s="24" t="str">
        <f t="shared" si="3"/>
        <v/>
      </c>
    </row>
    <row r="21">
      <c r="A21" s="20">
        <v>43786.0</v>
      </c>
      <c r="B21" s="34"/>
      <c r="C21" s="34"/>
      <c r="D21" s="34"/>
      <c r="E21" s="34"/>
      <c r="F21" s="34"/>
      <c r="G21" s="34"/>
      <c r="H21" s="39" t="str">
        <f t="shared" si="1"/>
        <v/>
      </c>
      <c r="I21" s="23" t="b">
        <f t="shared" si="4"/>
        <v>0</v>
      </c>
      <c r="J21" s="24" t="str">
        <f t="shared" si="3"/>
        <v/>
      </c>
    </row>
    <row r="22">
      <c r="A22" s="20">
        <v>43787.0</v>
      </c>
      <c r="B22" s="34"/>
      <c r="C22" s="34"/>
      <c r="D22" s="34"/>
      <c r="E22" s="34"/>
      <c r="F22" s="34"/>
      <c r="G22" s="34"/>
      <c r="H22" s="39" t="str">
        <f t="shared" si="1"/>
        <v/>
      </c>
      <c r="I22" s="23" t="b">
        <f t="shared" si="4"/>
        <v>0</v>
      </c>
      <c r="J22" s="24" t="str">
        <f t="shared" si="3"/>
        <v/>
      </c>
    </row>
    <row r="23">
      <c r="A23" s="20">
        <v>43788.0</v>
      </c>
      <c r="B23" s="34"/>
      <c r="C23" s="34"/>
      <c r="D23" s="34"/>
      <c r="E23" s="34"/>
      <c r="F23" s="34"/>
      <c r="G23" s="34"/>
      <c r="H23" s="39" t="str">
        <f t="shared" si="1"/>
        <v/>
      </c>
      <c r="I23" s="23" t="b">
        <f t="shared" si="4"/>
        <v>0</v>
      </c>
      <c r="J23" s="24" t="str">
        <f t="shared" si="3"/>
        <v/>
      </c>
    </row>
    <row r="24">
      <c r="A24" s="20">
        <v>43789.0</v>
      </c>
      <c r="B24" s="34"/>
      <c r="C24" s="34"/>
      <c r="D24" s="34"/>
      <c r="E24" s="34"/>
      <c r="F24" s="34"/>
      <c r="G24" s="34"/>
      <c r="H24" s="39" t="str">
        <f t="shared" si="1"/>
        <v/>
      </c>
      <c r="I24" s="23" t="b">
        <f t="shared" si="4"/>
        <v>0</v>
      </c>
      <c r="J24" s="24" t="str">
        <f t="shared" si="3"/>
        <v/>
      </c>
    </row>
    <row r="25">
      <c r="A25" s="20">
        <v>43790.0</v>
      </c>
      <c r="B25" s="34"/>
      <c r="C25" s="34"/>
      <c r="D25" s="34"/>
      <c r="E25" s="34"/>
      <c r="F25" s="34"/>
      <c r="G25" s="34"/>
      <c r="H25" s="39" t="str">
        <f t="shared" si="1"/>
        <v/>
      </c>
      <c r="I25" s="23" t="b">
        <f t="shared" si="4"/>
        <v>0</v>
      </c>
      <c r="J25" s="24" t="str">
        <f t="shared" si="3"/>
        <v/>
      </c>
    </row>
    <row r="26">
      <c r="A26" s="20">
        <v>43791.0</v>
      </c>
      <c r="B26" s="34"/>
      <c r="C26" s="34"/>
      <c r="D26" s="34"/>
      <c r="E26" s="34"/>
      <c r="F26" s="34"/>
      <c r="G26" s="34"/>
      <c r="H26" s="39" t="str">
        <f t="shared" si="1"/>
        <v/>
      </c>
      <c r="I26" s="23" t="b">
        <f t="shared" si="4"/>
        <v>0</v>
      </c>
      <c r="J26" s="24" t="str">
        <f t="shared" si="3"/>
        <v/>
      </c>
    </row>
    <row r="27">
      <c r="A27" s="20">
        <v>43792.0</v>
      </c>
      <c r="B27" s="34"/>
      <c r="C27" s="34"/>
      <c r="D27" s="34"/>
      <c r="E27" s="34"/>
      <c r="F27" s="34"/>
      <c r="G27" s="34"/>
      <c r="H27" s="39" t="str">
        <f t="shared" si="1"/>
        <v/>
      </c>
      <c r="I27" s="23" t="b">
        <f t="shared" si="4"/>
        <v>0</v>
      </c>
      <c r="J27" s="24" t="str">
        <f t="shared" si="3"/>
        <v/>
      </c>
    </row>
    <row r="28">
      <c r="A28" s="20">
        <v>43793.0</v>
      </c>
      <c r="B28" s="34"/>
      <c r="C28" s="34"/>
      <c r="D28" s="34"/>
      <c r="E28" s="34"/>
      <c r="F28" s="34"/>
      <c r="G28" s="34"/>
      <c r="H28" s="39" t="str">
        <f t="shared" si="1"/>
        <v/>
      </c>
      <c r="I28" s="23" t="b">
        <f t="shared" si="4"/>
        <v>0</v>
      </c>
      <c r="J28" s="24" t="str">
        <f t="shared" si="3"/>
        <v/>
      </c>
    </row>
    <row r="29">
      <c r="A29" s="20">
        <v>43794.0</v>
      </c>
      <c r="B29" s="34"/>
      <c r="C29" s="34"/>
      <c r="D29" s="34"/>
      <c r="E29" s="34"/>
      <c r="F29" s="34"/>
      <c r="G29" s="34"/>
      <c r="H29" s="39" t="str">
        <f t="shared" si="1"/>
        <v/>
      </c>
      <c r="I29" s="23" t="b">
        <f t="shared" si="4"/>
        <v>0</v>
      </c>
      <c r="J29" s="24" t="str">
        <f t="shared" si="3"/>
        <v/>
      </c>
    </row>
    <row r="30">
      <c r="A30" s="20">
        <v>43795.0</v>
      </c>
      <c r="B30" s="25"/>
      <c r="C30" s="34"/>
      <c r="D30" s="34"/>
      <c r="E30" s="34"/>
      <c r="F30" s="34"/>
      <c r="G30" s="34"/>
      <c r="H30" s="39" t="str">
        <f t="shared" si="1"/>
        <v/>
      </c>
      <c r="I30" s="23" t="b">
        <f t="shared" si="4"/>
        <v>0</v>
      </c>
      <c r="J30" s="24" t="str">
        <f t="shared" si="3"/>
        <v/>
      </c>
    </row>
    <row r="31">
      <c r="A31" s="20">
        <v>43796.0</v>
      </c>
      <c r="B31" s="34"/>
      <c r="C31" s="34"/>
      <c r="D31" s="34"/>
      <c r="E31" s="34"/>
      <c r="F31" s="34"/>
      <c r="G31" s="34"/>
      <c r="H31" s="39" t="str">
        <f t="shared" si="1"/>
        <v/>
      </c>
      <c r="I31" s="23" t="b">
        <f t="shared" si="4"/>
        <v>0</v>
      </c>
      <c r="J31" s="24" t="str">
        <f t="shared" si="3"/>
        <v/>
      </c>
    </row>
    <row r="32">
      <c r="A32" s="20">
        <v>43797.0</v>
      </c>
      <c r="B32" s="34"/>
      <c r="C32" s="34"/>
      <c r="D32" s="34"/>
      <c r="E32" s="34"/>
      <c r="F32" s="34"/>
      <c r="G32" s="34"/>
      <c r="H32" s="39" t="str">
        <f t="shared" si="1"/>
        <v/>
      </c>
      <c r="I32" s="23" t="b">
        <f t="shared" si="4"/>
        <v>0</v>
      </c>
      <c r="J32" s="24" t="str">
        <f t="shared" si="3"/>
        <v/>
      </c>
    </row>
    <row r="33">
      <c r="A33" s="20">
        <v>43798.0</v>
      </c>
      <c r="B33" s="45"/>
      <c r="C33" s="45"/>
      <c r="D33" s="45"/>
      <c r="E33" s="45"/>
      <c r="F33" s="45"/>
      <c r="G33" s="45"/>
      <c r="H33" s="39" t="str">
        <f t="shared" si="1"/>
        <v/>
      </c>
      <c r="I33" s="23" t="b">
        <f t="shared" si="4"/>
        <v>0</v>
      </c>
      <c r="J33" s="24" t="str">
        <f t="shared" si="3"/>
        <v/>
      </c>
    </row>
    <row r="34">
      <c r="A34" s="20">
        <v>43799.0</v>
      </c>
      <c r="B34" s="45"/>
      <c r="C34" s="45"/>
      <c r="D34" s="45"/>
      <c r="E34" s="45"/>
      <c r="F34" s="45"/>
      <c r="G34" s="45"/>
      <c r="H34" s="39" t="str">
        <f t="shared" si="1"/>
        <v/>
      </c>
      <c r="I34" s="23" t="b">
        <f t="shared" si="4"/>
        <v>0</v>
      </c>
      <c r="J34" s="24" t="str">
        <f t="shared" si="3"/>
        <v/>
      </c>
    </row>
    <row r="35">
      <c r="H35" s="35"/>
      <c r="I35" s="46">
        <f>SUM(I5:I34)</f>
        <v>0.03819444444</v>
      </c>
    </row>
    <row r="36">
      <c r="H36" s="35"/>
    </row>
    <row r="37">
      <c r="H37" s="35"/>
    </row>
    <row r="38">
      <c r="H38" s="35"/>
    </row>
    <row r="39">
      <c r="H39" s="35"/>
    </row>
    <row r="40">
      <c r="H40" s="35"/>
    </row>
    <row r="41">
      <c r="H41" s="35"/>
    </row>
    <row r="42">
      <c r="H42" s="35"/>
    </row>
    <row r="43">
      <c r="H43" s="35"/>
    </row>
    <row r="44">
      <c r="H44" s="35"/>
    </row>
    <row r="45">
      <c r="H45" s="35"/>
    </row>
    <row r="46">
      <c r="H46" s="35"/>
    </row>
    <row r="47">
      <c r="H47" s="35"/>
    </row>
    <row r="48">
      <c r="H48" s="35"/>
    </row>
    <row r="49">
      <c r="H49" s="35"/>
    </row>
    <row r="50">
      <c r="H50" s="35"/>
    </row>
    <row r="51">
      <c r="H51" s="35"/>
    </row>
    <row r="52">
      <c r="H52" s="35"/>
    </row>
    <row r="53">
      <c r="H53" s="35"/>
    </row>
    <row r="54">
      <c r="H54" s="35"/>
    </row>
    <row r="55">
      <c r="H55" s="35"/>
    </row>
    <row r="56">
      <c r="H56" s="35"/>
    </row>
    <row r="57">
      <c r="H57" s="35"/>
    </row>
    <row r="58">
      <c r="H58" s="35"/>
    </row>
    <row r="59">
      <c r="H59" s="35"/>
    </row>
    <row r="60">
      <c r="H60" s="35"/>
    </row>
    <row r="61">
      <c r="H61" s="35"/>
    </row>
    <row r="62">
      <c r="H62" s="35"/>
    </row>
    <row r="63">
      <c r="H63" s="35"/>
    </row>
    <row r="64">
      <c r="H64" s="35"/>
    </row>
    <row r="65">
      <c r="H65" s="35"/>
    </row>
    <row r="66">
      <c r="H66" s="35"/>
    </row>
    <row r="67">
      <c r="H67" s="35"/>
    </row>
    <row r="68">
      <c r="H68" s="35"/>
    </row>
    <row r="69">
      <c r="H69" s="35"/>
    </row>
    <row r="70">
      <c r="H70" s="35"/>
    </row>
    <row r="71">
      <c r="H71" s="35"/>
    </row>
    <row r="72">
      <c r="H72" s="35"/>
    </row>
    <row r="73">
      <c r="H73" s="35"/>
    </row>
    <row r="74">
      <c r="H74" s="35"/>
    </row>
    <row r="75">
      <c r="H75" s="35"/>
    </row>
    <row r="76">
      <c r="H76" s="35"/>
    </row>
    <row r="77">
      <c r="H77" s="35"/>
    </row>
  </sheetData>
  <mergeCells count="16">
    <mergeCell ref="A1:J2"/>
    <mergeCell ref="L1:L2"/>
    <mergeCell ref="M1:M2"/>
    <mergeCell ref="L6:L7"/>
    <mergeCell ref="L9:M10"/>
    <mergeCell ref="L11:L12"/>
    <mergeCell ref="L16:L17"/>
    <mergeCell ref="L14:M15"/>
    <mergeCell ref="L4:M5"/>
    <mergeCell ref="D3:E3"/>
    <mergeCell ref="F3:G3"/>
    <mergeCell ref="I3:I4"/>
    <mergeCell ref="H3:H4"/>
    <mergeCell ref="B3:C3"/>
    <mergeCell ref="A3:A4"/>
    <mergeCell ref="J3:J4"/>
  </mergeCells>
  <conditionalFormatting sqref="H21">
    <cfRule type="cellIs" dxfId="0" priority="1" operator="lessThan">
      <formula>"08:00"</formula>
    </cfRule>
  </conditionalFormatting>
  <conditionalFormatting sqref="H5:H77">
    <cfRule type="cellIs" dxfId="0" priority="2" operator="lessThan">
      <formula>"08:00"</formula>
    </cfRule>
  </conditionalFormatting>
  <conditionalFormatting sqref="H5:H77">
    <cfRule type="cellIs" dxfId="6" priority="3" operator="greaterThanOrEqual">
      <formula>"08:00"</formula>
    </cfRule>
  </conditionalFormatting>
  <conditionalFormatting sqref="H5:H77">
    <cfRule type="cellIs" dxfId="2" priority="4" operator="equal">
      <formula>0</formula>
    </cfRule>
  </conditionalFormatting>
  <conditionalFormatting sqref="H5:H77">
    <cfRule type="cellIs" dxfId="0" priority="5" operator="lessThan">
      <formula>"08:00"</formula>
    </cfRule>
  </conditionalFormatting>
  <conditionalFormatting sqref="H5:H77">
    <cfRule type="containsBlanks" dxfId="2" priority="6">
      <formula>LEN(TRIM(H5))=0</formula>
    </cfRule>
  </conditionalFormatting>
  <conditionalFormatting sqref="I5:I34">
    <cfRule type="cellIs" dxfId="3" priority="7" operator="greaterThan">
      <formula>"00:00:00"</formula>
    </cfRule>
  </conditionalFormatting>
  <conditionalFormatting sqref="J5:J34">
    <cfRule type="cellIs" dxfId="1" priority="8" operator="greaterThan">
      <formula>"00:00"</formula>
    </cfRule>
  </conditionalFormatting>
  <conditionalFormatting sqref="I5:I34">
    <cfRule type="cellIs" dxfId="0" priority="9" operator="lessThan">
      <formula>"00:00"</formula>
    </cfRule>
  </conditionalFormatting>
  <conditionalFormatting sqref="B5:G33">
    <cfRule type="expression" dxfId="4" priority="10">
      <formula>" =MOD(row(),2)=0"</formula>
    </cfRule>
  </conditionalFormatting>
  <drawing r:id="rId1"/>
</worksheet>
</file>