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venue calculator (dispatch)" r:id="rId3" sheetId="1"/>
  </sheets>
</workbook>
</file>

<file path=xl/sharedStrings.xml><?xml version="1.0" encoding="utf-8"?>
<sst xmlns="http://schemas.openxmlformats.org/spreadsheetml/2006/main" count="52" uniqueCount="21">
  <si>
    <t>HSA</t>
  </si>
  <si>
    <t>Vendor mgmt. amt.</t>
  </si>
  <si>
    <t>DCP</t>
  </si>
  <si>
    <t>Yearly hours</t>
  </si>
  <si>
    <t>Holidays</t>
  </si>
  <si>
    <t>Billing rate</t>
  </si>
  <si>
    <t/>
  </si>
  <si>
    <t>Vendor mgmt. pct.</t>
  </si>
  <si>
    <t>Medicare</t>
  </si>
  <si>
    <t>Unemployment</t>
  </si>
  <si>
    <t>Hours billed</t>
  </si>
  <si>
    <t>Social security</t>
  </si>
  <si>
    <t>401K</t>
  </si>
  <si>
    <t>Net billed amt.</t>
  </si>
  <si>
    <t>Total compensation</t>
  </si>
  <si>
    <t>Benefit expense</t>
  </si>
  <si>
    <t>Net revenue</t>
  </si>
  <si>
    <t>Pay</t>
  </si>
  <si>
    <t>OH workers comp</t>
  </si>
  <si>
    <t>Billed amt.</t>
  </si>
  <si>
    <t>Vacation days</t>
  </si>
</sst>
</file>

<file path=xl/styles.xml><?xml version="1.0" encoding="utf-8"?>
<styleSheet xmlns="http://schemas.openxmlformats.org/spreadsheetml/2006/main">
  <numFmts count="3">
    <numFmt numFmtId="164" formatCode="$#,##0.00"/>
    <numFmt numFmtId="165" formatCode="#0.0##%"/>
    <numFmt numFmtId="166" formatCode="#,0##.00"/>
  </numFmts>
  <fonts count="3">
    <font>
      <sz val="11.0"/>
      <color indexed="8"/>
      <name val="Calibri"/>
      <family val="2"/>
      <scheme val="minor"/>
    </font>
    <font>
      <name val="Calibri"/>
      <sz val="11.0"/>
      <b val="true"/>
      <color indexed="8"/>
    </font>
    <font>
      <name val="Calibri"/>
      <sz val="11.0"/>
      <b val="true"/>
      <color indexed="17"/>
    </font>
  </fonts>
  <fills count="4">
    <fill>
      <patternFill patternType="none"/>
    </fill>
    <fill>
      <patternFill patternType="darkGray"/>
    </fill>
    <fill>
      <patternFill patternType="none">
        <fgColor indexed="21"/>
      </patternFill>
    </fill>
    <fill>
      <patternFill patternType="solid">
        <fgColor indexed="21"/>
      </patternFill>
    </fill>
  </fills>
  <borders count="5">
    <border>
      <left/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7">
    <xf numFmtId="0" fontId="0" fillId="0" borderId="0" xfId="0"/>
    <xf numFmtId="0" fontId="1" fillId="3" borderId="4" xfId="0" applyFont="true" applyFill="true" applyBorder="true"/>
    <xf numFmtId="3" fontId="0" fillId="0" borderId="0" xfId="0" applyNumberFormat="true"/>
    <xf numFmtId="164" fontId="0" fillId="0" borderId="0" xfId="0" applyNumberFormat="true"/>
    <xf numFmtId="164" fontId="2" fillId="0" borderId="0" xfId="0" applyNumberFormat="true" applyFont="true"/>
    <xf numFmtId="165" fontId="0" fillId="0" borderId="0" xfId="0" applyNumberFormat="true"/>
    <xf numFmtId="166" fontId="0" fillId="0" borderId="0" xfId="0" applyNumberForma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:Q22"/>
  <sheetViews>
    <sheetView workbookViewId="0" tabSelected="true"/>
  </sheetViews>
  <sheetFormatPr defaultRowHeight="15.0"/>
  <cols>
    <col min="1" max="1" width="23.4375" customWidth="true"/>
    <col min="2" max="2" width="12.890625" customWidth="true"/>
    <col min="3" max="3" width="12.890625" customWidth="true"/>
    <col min="4" max="4" width="12.890625" customWidth="true"/>
    <col min="5" max="5" width="12.890625" customWidth="true"/>
    <col min="6" max="6" width="12.890625" customWidth="true"/>
    <col min="7" max="7" width="12.890625" customWidth="true"/>
    <col min="8" max="8" width="12.890625" customWidth="true"/>
    <col min="9" max="9" width="12.890625" customWidth="true"/>
    <col min="10" max="10" width="12.890625" customWidth="true"/>
    <col min="11" max="11" width="12.890625" customWidth="true"/>
    <col min="12" max="12" width="12.890625" customWidth="true"/>
    <col min="13" max="13" width="12.890625" customWidth="true"/>
    <col min="14" max="14" width="12.890625" customWidth="true"/>
    <col min="15" max="15" width="12.890625" customWidth="true"/>
    <col min="16" max="16" width="12.890625" customWidth="true"/>
  </cols>
  <sheetData>
    <row r="1">
      <c r="A1" t="s" s="1">
        <v>5</v>
      </c>
      <c r="B1" t="n" s="3">
        <v>110.0</v>
      </c>
      <c r="C1" t="n" s="3">
        <v>115.0</v>
      </c>
      <c r="D1" t="n" s="3">
        <v>120.0</v>
      </c>
      <c r="E1" t="n" s="3">
        <v>125.0</v>
      </c>
      <c r="F1" t="n" s="3">
        <v>130.0</v>
      </c>
      <c r="G1" t="n" s="3">
        <v>135.0</v>
      </c>
      <c r="H1" t="n" s="3">
        <v>140.0</v>
      </c>
      <c r="I1" t="n" s="3">
        <v>145.0</v>
      </c>
      <c r="J1" t="n" s="3">
        <v>150.0</v>
      </c>
      <c r="K1" t="n" s="3">
        <v>155.0</v>
      </c>
      <c r="L1" t="n" s="3">
        <v>160.0</v>
      </c>
      <c r="M1" t="n" s="3">
        <v>165.0</v>
      </c>
      <c r="N1" t="n" s="3">
        <v>170.0</v>
      </c>
      <c r="O1" t="n" s="3">
        <v>175.0</v>
      </c>
      <c r="P1" t="n" s="3">
        <v>180.0</v>
      </c>
    </row>
    <row r="2">
      <c r="A2" t="s" s="1">
        <v>3</v>
      </c>
      <c r="B2" t="n" s="2">
        <v>2080.0</v>
      </c>
      <c r="C2" t="n" s="2">
        <v>2080.0</v>
      </c>
      <c r="D2" t="n" s="2">
        <v>2080.0</v>
      </c>
      <c r="E2" t="n" s="2">
        <v>2080.0</v>
      </c>
      <c r="F2" t="n" s="2">
        <v>2080.0</v>
      </c>
      <c r="G2" t="n" s="2">
        <v>2080.0</v>
      </c>
      <c r="H2" t="n" s="2">
        <v>2080.0</v>
      </c>
      <c r="I2" t="n" s="2">
        <v>2080.0</v>
      </c>
      <c r="J2" t="n" s="2">
        <v>2080.0</v>
      </c>
      <c r="K2" t="n" s="2">
        <v>2080.0</v>
      </c>
      <c r="L2" t="n" s="2">
        <v>2080.0</v>
      </c>
      <c r="M2" t="n" s="2">
        <v>2080.0</v>
      </c>
      <c r="N2" t="n" s="2">
        <v>2080.0</v>
      </c>
      <c r="O2" t="n" s="2">
        <v>2080.0</v>
      </c>
      <c r="P2" t="n" s="2">
        <v>2080.0</v>
      </c>
    </row>
    <row r="3">
      <c r="A3" t="s" s="1">
        <v>4</v>
      </c>
      <c r="B3" t="n" s="2">
        <v>10.0</v>
      </c>
      <c r="C3" t="n" s="2">
        <v>10.0</v>
      </c>
      <c r="D3" t="n" s="2">
        <v>10.0</v>
      </c>
      <c r="E3" t="n" s="2">
        <v>10.0</v>
      </c>
      <c r="F3" t="n" s="2">
        <v>10.0</v>
      </c>
      <c r="G3" t="n" s="2">
        <v>10.0</v>
      </c>
      <c r="H3" t="n" s="2">
        <v>10.0</v>
      </c>
      <c r="I3" t="n" s="2">
        <v>10.0</v>
      </c>
      <c r="J3" t="n" s="2">
        <v>10.0</v>
      </c>
      <c r="K3" t="n" s="2">
        <v>10.0</v>
      </c>
      <c r="L3" t="n" s="2">
        <v>10.0</v>
      </c>
      <c r="M3" t="n" s="2">
        <v>10.0</v>
      </c>
      <c r="N3" t="n" s="2">
        <v>10.0</v>
      </c>
      <c r="O3" t="n" s="2">
        <v>10.0</v>
      </c>
      <c r="P3" t="n" s="2">
        <v>10.0</v>
      </c>
    </row>
    <row r="4">
      <c r="A4" t="s" s="1">
        <v>20</v>
      </c>
      <c r="B4" t="n" s="2">
        <v>10.0</v>
      </c>
      <c r="C4" t="n" s="2">
        <v>10.0</v>
      </c>
      <c r="D4" t="n" s="2">
        <v>10.0</v>
      </c>
      <c r="E4" t="n" s="2">
        <v>10.0</v>
      </c>
      <c r="F4" t="n" s="2">
        <v>10.0</v>
      </c>
      <c r="G4" t="n" s="2">
        <v>10.0</v>
      </c>
      <c r="H4" t="n" s="2">
        <v>10.0</v>
      </c>
      <c r="I4" t="n" s="2">
        <v>10.0</v>
      </c>
      <c r="J4" t="n" s="2">
        <v>10.0</v>
      </c>
      <c r="K4" t="n" s="2">
        <v>10.0</v>
      </c>
      <c r="L4" t="n" s="2">
        <v>10.0</v>
      </c>
      <c r="M4" t="n" s="2">
        <v>10.0</v>
      </c>
      <c r="N4" t="n" s="2">
        <v>10.0</v>
      </c>
      <c r="O4" t="n" s="2">
        <v>10.0</v>
      </c>
      <c r="P4" t="n" s="2">
        <v>10.0</v>
      </c>
    </row>
    <row r="5">
      <c r="A5" t="s" s="1">
        <v>10</v>
      </c>
      <c r="B5" s="2">
        <f>B2-((B3+B4)*8)</f>
      </c>
      <c r="C5" s="2">
        <f>C2-((C3+C4)*8)</f>
      </c>
      <c r="D5" s="2">
        <f>D2-((D3+D4)*8)</f>
      </c>
      <c r="E5" s="2">
        <f>E2-((E3+E4)*8)</f>
      </c>
      <c r="F5" s="2">
        <f>F2-((F3+F4)*8)</f>
      </c>
      <c r="G5" s="2">
        <f>G2-((G3+G4)*8)</f>
      </c>
      <c r="H5" s="2">
        <f>H2-((H3+H4)*8)</f>
      </c>
      <c r="I5" s="2">
        <f>I2-((I3+I4)*8)</f>
      </c>
      <c r="J5" s="2">
        <f>J2-((J3+J4)*8)</f>
      </c>
      <c r="K5" s="2">
        <f>K2-((K3+K4)*8)</f>
      </c>
      <c r="L5" s="2">
        <f>L2-((L3+L4)*8)</f>
      </c>
      <c r="M5" s="2">
        <f>M2-((M3+M4)*8)</f>
      </c>
      <c r="N5" s="2">
        <f>N2-((N3+N4)*8)</f>
      </c>
      <c r="O5" s="2">
        <f>O2-((O3+O4)*8)</f>
      </c>
      <c r="P5" s="2">
        <f>P2-((P3+P4)*8)</f>
      </c>
    </row>
    <row r="6">
      <c r="A6" t="s" s="1">
        <v>7</v>
      </c>
      <c r="B6" t="n" s="6">
        <v>0.02</v>
      </c>
      <c r="C6" t="n" s="6">
        <v>0.02</v>
      </c>
      <c r="D6" t="n" s="6">
        <v>0.02</v>
      </c>
      <c r="E6" t="n" s="6">
        <v>0.02</v>
      </c>
      <c r="F6" t="n" s="6">
        <v>0.02</v>
      </c>
      <c r="G6" t="n" s="6">
        <v>0.02</v>
      </c>
      <c r="H6" t="n" s="6">
        <v>0.02</v>
      </c>
      <c r="I6" t="n" s="6">
        <v>0.02</v>
      </c>
      <c r="J6" t="n" s="6">
        <v>0.02</v>
      </c>
      <c r="K6" t="n" s="6">
        <v>0.02</v>
      </c>
      <c r="L6" t="n" s="6">
        <v>0.02</v>
      </c>
      <c r="M6" t="n" s="6">
        <v>0.02</v>
      </c>
      <c r="N6" t="n" s="6">
        <v>0.02</v>
      </c>
      <c r="O6" t="n" s="6">
        <v>0.02</v>
      </c>
      <c r="P6" t="n" s="6">
        <v>0.02</v>
      </c>
    </row>
    <row r="7">
      <c r="A7" t="s" s="1">
        <v>19</v>
      </c>
      <c r="B7" s="4">
        <f>B1*B5</f>
      </c>
      <c r="C7" s="4">
        <f>C1*C5</f>
      </c>
      <c r="D7" s="4">
        <f>D1*D5</f>
      </c>
      <c r="E7" s="4">
        <f>E1*E5</f>
      </c>
      <c r="F7" s="4">
        <f>F1*F5</f>
      </c>
      <c r="G7" s="4">
        <f>G1*G5</f>
      </c>
      <c r="H7" s="4">
        <f>H1*H5</f>
      </c>
      <c r="I7" s="4">
        <f>I1*I5</f>
      </c>
      <c r="J7" s="4">
        <f>J1*J5</f>
      </c>
      <c r="K7" s="4">
        <f>K1*K5</f>
      </c>
      <c r="L7" s="4">
        <f>L1*L5</f>
      </c>
      <c r="M7" s="4">
        <f>M1*M5</f>
      </c>
      <c r="N7" s="4">
        <f>N1*N5</f>
      </c>
      <c r="O7" s="4">
        <f>O1*O5</f>
      </c>
      <c r="P7" s="4">
        <f>P1*P5</f>
      </c>
    </row>
    <row r="8">
      <c r="A8" t="s" s="1">
        <v>6</v>
      </c>
      <c r="B8" s="3" t="s">
        <v>6</v>
      </c>
      <c r="C8" s="3" t="s">
        <v>6</v>
      </c>
      <c r="D8" s="3" t="s">
        <v>6</v>
      </c>
      <c r="E8" s="3" t="s">
        <v>6</v>
      </c>
      <c r="F8" s="3" t="s">
        <v>6</v>
      </c>
      <c r="G8" s="3" t="s">
        <v>6</v>
      </c>
      <c r="H8" s="3" t="s">
        <v>6</v>
      </c>
      <c r="I8" s="3" t="s">
        <v>6</v>
      </c>
      <c r="J8" s="3" t="s">
        <v>6</v>
      </c>
      <c r="K8" s="3" t="s">
        <v>6</v>
      </c>
      <c r="L8" s="3" t="s">
        <v>6</v>
      </c>
      <c r="M8" s="3" t="s">
        <v>6</v>
      </c>
      <c r="N8" s="3" t="s">
        <v>6</v>
      </c>
      <c r="O8" s="3" t="s">
        <v>6</v>
      </c>
      <c r="P8" s="3" t="s">
        <v>6</v>
      </c>
    </row>
    <row r="9">
      <c r="A9" t="s" s="1">
        <v>1</v>
      </c>
      <c r="B9" s="3">
        <f>B7*B6</f>
      </c>
      <c r="C9" s="3">
        <f>C7*C6</f>
      </c>
      <c r="D9" s="3">
        <f>D7*D6</f>
      </c>
      <c r="E9" s="3">
        <f>E7*E6</f>
      </c>
      <c r="F9" s="3">
        <f>F7*F6</f>
      </c>
      <c r="G9" s="3">
        <f>G7*G6</f>
      </c>
      <c r="H9" s="3">
        <f>H7*H6</f>
      </c>
      <c r="I9" s="3">
        <f>I7*I6</f>
      </c>
      <c r="J9" s="3">
        <f>J7*J6</f>
      </c>
      <c r="K9" s="3">
        <f>K7*K6</f>
      </c>
      <c r="L9" s="3">
        <f>L7*L6</f>
      </c>
      <c r="M9" s="3">
        <f>M7*M6</f>
      </c>
      <c r="N9" s="3">
        <f>N7*N6</f>
      </c>
      <c r="O9" s="3">
        <f>O7*O6</f>
      </c>
      <c r="P9" s="3">
        <f>P7*P6</f>
      </c>
    </row>
    <row r="10">
      <c r="A10" t="s" s="1">
        <v>13</v>
      </c>
      <c r="B10" s="3">
        <f>B7-B9</f>
      </c>
      <c r="C10" s="3">
        <f>C7-C9</f>
      </c>
      <c r="D10" s="3">
        <f>D7-D9</f>
      </c>
      <c r="E10" s="3">
        <f>E7-E9</f>
      </c>
      <c r="F10" s="3">
        <f>F7-F9</f>
      </c>
      <c r="G10" s="3">
        <f>G7-G9</f>
      </c>
      <c r="H10" s="3">
        <f>H7-H9</f>
      </c>
      <c r="I10" s="3">
        <f>I7-I9</f>
      </c>
      <c r="J10" s="3">
        <f>J7-J9</f>
      </c>
      <c r="K10" s="3">
        <f>K7-K9</f>
      </c>
      <c r="L10" s="3">
        <f>L7-L9</f>
      </c>
      <c r="M10" s="3">
        <f>M7-M9</f>
      </c>
      <c r="N10" s="3">
        <f>N7-N9</f>
      </c>
      <c r="O10" s="3">
        <f>O7-O9</f>
      </c>
      <c r="P10" s="3">
        <f>P7-P9</f>
      </c>
    </row>
    <row r="11">
      <c r="A11" t="s" s="1">
        <v>17</v>
      </c>
      <c r="B11" s="3">
        <f>B10*0.55</f>
      </c>
      <c r="C11" s="3">
        <f>C10*0.55</f>
      </c>
      <c r="D11" s="3">
        <f>D10*0.55</f>
      </c>
      <c r="E11" s="3">
        <f>E10*0.55</f>
      </c>
      <c r="F11" s="3">
        <f>F10*0.55</f>
      </c>
      <c r="G11" s="3">
        <f>G10*0.55</f>
      </c>
      <c r="H11" s="3">
        <f>H10*0.55</f>
      </c>
      <c r="I11" s="3">
        <f>I10*0.55</f>
      </c>
      <c r="J11" s="3">
        <f>J10*0.55</f>
      </c>
      <c r="K11" s="3">
        <f>K10*0.55</f>
      </c>
      <c r="L11" s="3">
        <f>L10*0.55</f>
      </c>
      <c r="M11" s="3">
        <f>M10*0.55</f>
      </c>
      <c r="N11" s="3">
        <f>N10*0.55</f>
      </c>
      <c r="O11" s="3">
        <f>O10*0.55</f>
      </c>
      <c r="P11" s="3">
        <f>P10*0.55</f>
      </c>
    </row>
    <row r="12">
      <c r="A12" t="s" s="1">
        <v>2</v>
      </c>
      <c r="B12" s="3">
        <f>B10*0.1</f>
      </c>
      <c r="C12" s="3">
        <f>C10*0.1</f>
      </c>
      <c r="D12" s="3">
        <f>D10*0.1</f>
      </c>
      <c r="E12" s="3">
        <f>E10*0.1</f>
      </c>
      <c r="F12" s="3">
        <f>F10*0.1</f>
      </c>
      <c r="G12" s="3">
        <f>G10*0.1</f>
      </c>
      <c r="H12" s="3">
        <f>H10*0.1</f>
      </c>
      <c r="I12" s="3">
        <f>I10*0.1</f>
      </c>
      <c r="J12" s="3">
        <f>J10*0.1</f>
      </c>
      <c r="K12" s="3">
        <f>K10*0.1</f>
      </c>
      <c r="L12" s="3">
        <f>L10*0.1</f>
      </c>
      <c r="M12" s="3">
        <f>M10*0.1</f>
      </c>
      <c r="N12" s="3">
        <f>N10*0.1</f>
      </c>
      <c r="O12" s="3">
        <f>O10*0.1</f>
      </c>
      <c r="P12" s="3">
        <f>P10*0.1</f>
      </c>
    </row>
    <row r="13">
      <c r="A13" t="s" s="1">
        <v>12</v>
      </c>
      <c r="B13" s="3">
        <f>(B11+B12)*0</f>
      </c>
      <c r="C13" s="3">
        <f>(C11+C12)*0</f>
      </c>
      <c r="D13" s="3">
        <f>(D11+D12)*0</f>
      </c>
      <c r="E13" s="3">
        <f>(E11+E12)*0</f>
      </c>
      <c r="F13" s="3">
        <f>(F11+F12)*0</f>
      </c>
      <c r="G13" s="3">
        <f>(G11+G12)*0</f>
      </c>
      <c r="H13" s="3">
        <f>(H11+H12)*0</f>
      </c>
      <c r="I13" s="3">
        <f>(I11+I12)*0</f>
      </c>
      <c r="J13" s="3">
        <f>(J11+J12)*0</f>
      </c>
      <c r="K13" s="3">
        <f>(K11+K12)*0</f>
      </c>
      <c r="L13" s="3">
        <f>(L11+L12)*0</f>
      </c>
      <c r="M13" s="3">
        <f>(M11+M12)*0</f>
      </c>
      <c r="N13" s="3">
        <f>(N11+N12)*0</f>
      </c>
      <c r="O13" s="3">
        <f>(O11+O12)*0</f>
      </c>
      <c r="P13" s="3">
        <f>(P11+P12)*0</f>
      </c>
    </row>
    <row r="14">
      <c r="A14" t="s" s="1">
        <v>0</v>
      </c>
      <c r="B14" t="n" s="3">
        <v>2000.0</v>
      </c>
      <c r="C14" t="n" s="3">
        <v>2000.0</v>
      </c>
      <c r="D14" t="n" s="3">
        <v>2000.0</v>
      </c>
      <c r="E14" t="n" s="3">
        <v>2000.0</v>
      </c>
      <c r="F14" t="n" s="3">
        <v>2000.0</v>
      </c>
      <c r="G14" t="n" s="3">
        <v>2000.0</v>
      </c>
      <c r="H14" t="n" s="3">
        <v>2000.0</v>
      </c>
      <c r="I14" t="n" s="3">
        <v>2000.0</v>
      </c>
      <c r="J14" t="n" s="3">
        <v>2000.0</v>
      </c>
      <c r="K14" t="n" s="3">
        <v>2000.0</v>
      </c>
      <c r="L14" t="n" s="3">
        <v>2000.0</v>
      </c>
      <c r="M14" t="n" s="3">
        <v>2000.0</v>
      </c>
      <c r="N14" t="n" s="3">
        <v>2000.0</v>
      </c>
      <c r="O14" t="n" s="3">
        <v>2000.0</v>
      </c>
      <c r="P14" t="n" s="3">
        <v>2000.0</v>
      </c>
    </row>
    <row r="15">
      <c r="A15" t="s" s="1">
        <v>14</v>
      </c>
      <c r="B15" s="4">
        <f>B11+B12+B13+B14</f>
      </c>
      <c r="C15" s="4">
        <f>C11+C12+C13+C14</f>
      </c>
      <c r="D15" s="4">
        <f>D11+D12+D13+D14</f>
      </c>
      <c r="E15" s="4">
        <f>E11+E12+E13+E14</f>
      </c>
      <c r="F15" s="4">
        <f>F11+F12+F13+F14</f>
      </c>
      <c r="G15" s="4">
        <f>G11+G12+G13+G14</f>
      </c>
      <c r="H15" s="4">
        <f>H11+H12+H13+H14</f>
      </c>
      <c r="I15" s="4">
        <f>I11+I12+I13+I14</f>
      </c>
      <c r="J15" s="4">
        <f>J11+J12+J13+J14</f>
      </c>
      <c r="K15" s="4">
        <f>K11+K12+K13+K14</f>
      </c>
      <c r="L15" s="4">
        <f>L11+L12+L13+L14</f>
      </c>
      <c r="M15" s="4">
        <f>M11+M12+M13+M14</f>
      </c>
      <c r="N15" s="4">
        <f>N11+N12+N13+N14</f>
      </c>
      <c r="O15" s="4">
        <f>O11+O12+O13+O14</f>
      </c>
      <c r="P15" s="4">
        <f>P11+P12+P13+P14</f>
      </c>
    </row>
    <row r="16">
      <c r="A16" t="s" s="1">
        <v>6</v>
      </c>
      <c r="B16" s="3" t="s">
        <v>6</v>
      </c>
      <c r="C16" s="3" t="s">
        <v>6</v>
      </c>
      <c r="D16" s="3" t="s">
        <v>6</v>
      </c>
      <c r="E16" s="3" t="s">
        <v>6</v>
      </c>
      <c r="F16" s="3" t="s">
        <v>6</v>
      </c>
      <c r="G16" s="3" t="s">
        <v>6</v>
      </c>
      <c r="H16" s="3" t="s">
        <v>6</v>
      </c>
      <c r="I16" s="3" t="s">
        <v>6</v>
      </c>
      <c r="J16" s="3" t="s">
        <v>6</v>
      </c>
      <c r="K16" s="3" t="s">
        <v>6</v>
      </c>
      <c r="L16" s="3" t="s">
        <v>6</v>
      </c>
      <c r="M16" s="3" t="s">
        <v>6</v>
      </c>
      <c r="N16" s="3" t="s">
        <v>6</v>
      </c>
      <c r="O16" s="3" t="s">
        <v>6</v>
      </c>
      <c r="P16" s="3" t="s">
        <v>6</v>
      </c>
    </row>
    <row r="17">
      <c r="A17" t="s" s="1">
        <v>11</v>
      </c>
      <c r="B17" s="3">
        <f>if(B15&gt;118500,118500*0.062,B15*0.062)</f>
      </c>
      <c r="C17" s="3">
        <f>if(C15&gt;118500,118500*0.062,C15*0.062)</f>
      </c>
      <c r="D17" s="3">
        <f>if(D15&gt;118500,118500*0.062,D15*0.062)</f>
      </c>
      <c r="E17" s="3">
        <f>if(E15&gt;118500,118500*0.062,E15*0.062)</f>
      </c>
      <c r="F17" s="3">
        <f>if(F15&gt;118500,118500*0.062,F15*0.062)</f>
      </c>
      <c r="G17" s="3">
        <f>if(G15&gt;118500,118500*0.062,G15*0.062)</f>
      </c>
      <c r="H17" s="3">
        <f>if(H15&gt;118500,118500*0.062,H15*0.062)</f>
      </c>
      <c r="I17" s="3">
        <f>if(I15&gt;118500,118500*0.062,I15*0.062)</f>
      </c>
      <c r="J17" s="3">
        <f>if(J15&gt;118500,118500*0.062,J15*0.062)</f>
      </c>
      <c r="K17" s="3">
        <f>if(K15&gt;118500,118500*0.062,K15*0.062)</f>
      </c>
      <c r="L17" s="3">
        <f>if(L15&gt;118500,118500*0.062,L15*0.062)</f>
      </c>
      <c r="M17" s="3">
        <f>if(M15&gt;118500,118500*0.062,M15*0.062)</f>
      </c>
      <c r="N17" s="3">
        <f>if(N15&gt;118500,118500*0.062,N15*0.062)</f>
      </c>
      <c r="O17" s="3">
        <f>if(O15&gt;118500,118500*0.062,O15*0.062)</f>
      </c>
      <c r="P17" s="3">
        <f>if(P15&gt;118500,118500*0.062,P15*0.062)</f>
      </c>
    </row>
    <row r="18">
      <c r="A18" t="s" s="1">
        <v>8</v>
      </c>
      <c r="B18" s="3">
        <f>B15*0.0145</f>
      </c>
      <c r="C18" s="3">
        <f>C15*0.0145</f>
      </c>
      <c r="D18" s="3">
        <f>D15*0.0145</f>
      </c>
      <c r="E18" s="3">
        <f>E15*0.0145</f>
      </c>
      <c r="F18" s="3">
        <f>F15*0.0145</f>
      </c>
      <c r="G18" s="3">
        <f>G15*0.0145</f>
      </c>
      <c r="H18" s="3">
        <f>H15*0.0145</f>
      </c>
      <c r="I18" s="3">
        <f>I15*0.0145</f>
      </c>
      <c r="J18" s="3">
        <f>J15*0.0145</f>
      </c>
      <c r="K18" s="3">
        <f>K15*0.0145</f>
      </c>
      <c r="L18" s="3">
        <f>L15*0.0145</f>
      </c>
      <c r="M18" s="3">
        <f>M15*0.0145</f>
      </c>
      <c r="N18" s="3">
        <f>N15*0.0145</f>
      </c>
      <c r="O18" s="3">
        <f>O15*0.0145</f>
      </c>
      <c r="P18" s="3">
        <f>P15*0.0145</f>
      </c>
    </row>
    <row r="19">
      <c r="A19" t="s" s="1">
        <v>9</v>
      </c>
      <c r="B19" s="3">
        <f>42+972</f>
      </c>
      <c r="C19" s="3">
        <f>42+972</f>
      </c>
      <c r="D19" s="3">
        <f>42+972</f>
      </c>
      <c r="E19" s="3">
        <f>42+972</f>
      </c>
      <c r="F19" s="3">
        <f>42+972</f>
      </c>
      <c r="G19" s="3">
        <f>42+972</f>
      </c>
      <c r="H19" s="3">
        <f>42+972</f>
      </c>
      <c r="I19" s="3">
        <f>42+972</f>
      </c>
      <c r="J19" s="3">
        <f>42+972</f>
      </c>
      <c r="K19" s="3">
        <f>42+972</f>
      </c>
      <c r="L19" s="3">
        <f>42+972</f>
      </c>
      <c r="M19" s="3">
        <f>42+972</f>
      </c>
      <c r="N19" s="3">
        <f>42+972</f>
      </c>
      <c r="O19" s="3">
        <f>42+972</f>
      </c>
      <c r="P19" s="3">
        <f>42+972</f>
      </c>
    </row>
    <row r="20">
      <c r="A20" t="s" s="1">
        <v>18</v>
      </c>
      <c r="B20" s="3">
        <f>B15*0.0099</f>
      </c>
      <c r="C20" s="3">
        <f>C15*0.0099</f>
      </c>
      <c r="D20" s="3">
        <f>D15*0.0099</f>
      </c>
      <c r="E20" s="3">
        <f>E15*0.0099</f>
      </c>
      <c r="F20" s="3">
        <f>F15*0.0099</f>
      </c>
      <c r="G20" s="3">
        <f>G15*0.0099</f>
      </c>
      <c r="H20" s="3">
        <f>H15*0.0099</f>
      </c>
      <c r="I20" s="3">
        <f>I15*0.0099</f>
      </c>
      <c r="J20" s="3">
        <f>J15*0.0099</f>
      </c>
      <c r="K20" s="3">
        <f>K15*0.0099</f>
      </c>
      <c r="L20" s="3">
        <f>L15*0.0099</f>
      </c>
      <c r="M20" s="3">
        <f>M15*0.0099</f>
      </c>
      <c r="N20" s="3">
        <f>N15*0.0099</f>
      </c>
      <c r="O20" s="3">
        <f>O15*0.0099</f>
      </c>
      <c r="P20" s="3">
        <f>P15*0.0099</f>
      </c>
    </row>
    <row r="21">
      <c r="A21" t="s" s="1">
        <v>15</v>
      </c>
      <c r="B21" s="3">
        <f>5160*0.8</f>
      </c>
      <c r="C21" s="3">
        <f>5160*0.8</f>
      </c>
      <c r="D21" s="3">
        <f>5160*0.8</f>
      </c>
      <c r="E21" s="3">
        <f>5160*0.8</f>
      </c>
      <c r="F21" s="3">
        <f>5160*0.8</f>
      </c>
      <c r="G21" s="3">
        <f>5160*0.8</f>
      </c>
      <c r="H21" s="3">
        <f>5160*0.8</f>
      </c>
      <c r="I21" s="3">
        <f>5160*0.8</f>
      </c>
      <c r="J21" s="3">
        <f>5160*0.8</f>
      </c>
      <c r="K21" s="3">
        <f>5160*0.8</f>
      </c>
      <c r="L21" s="3">
        <f>5160*0.8</f>
      </c>
      <c r="M21" s="3">
        <f>5160*0.8</f>
      </c>
      <c r="N21" s="3">
        <f>5160*0.8</f>
      </c>
      <c r="O21" s="3">
        <f>5160*0.8</f>
      </c>
      <c r="P21" s="3">
        <f>5160*0.8</f>
      </c>
    </row>
    <row r="22">
      <c r="A22" t="s" s="1">
        <v>16</v>
      </c>
      <c r="B22" s="4">
        <f>B10-B15-B17-B18-B19-B20-B21</f>
      </c>
      <c r="C22" s="4">
        <f>C10-C15-C17-C18-C19-C20-C21</f>
      </c>
      <c r="D22" s="4">
        <f>D10-D15-D17-D18-D19-D20-D21</f>
      </c>
      <c r="E22" s="4">
        <f>E10-E15-E17-E18-E19-E20-E21</f>
      </c>
      <c r="F22" s="4">
        <f>F10-F15-F17-F18-F19-F20-F21</f>
      </c>
      <c r="G22" s="4">
        <f>G10-G15-G17-G18-G19-G20-G21</f>
      </c>
      <c r="H22" s="4">
        <f>H10-H15-H17-H18-H19-H20-H21</f>
      </c>
      <c r="I22" s="4">
        <f>I10-I15-I17-I18-I19-I20-I21</f>
      </c>
      <c r="J22" s="4">
        <f>J10-J15-J17-J18-J19-J20-J21</f>
      </c>
      <c r="K22" s="4">
        <f>K10-K15-K17-K18-K19-K20-K21</f>
      </c>
      <c r="L22" s="4">
        <f>L10-L15-L17-L18-L19-L20-L21</f>
      </c>
      <c r="M22" s="4">
        <f>M10-M15-M17-M18-M19-M20-M21</f>
      </c>
      <c r="N22" s="4">
        <f>N10-N15-N17-N18-N19-N20-N21</f>
      </c>
      <c r="O22" s="4">
        <f>O10-O15-O17-O18-O19-O20-O21</f>
      </c>
      <c r="P22" s="4">
        <f>P10-P15-P17-P18-P19-P20-P21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2017-05-16T15:39:44Z</dcterms:created>
  <dc:creator>Apache POI</dc:creator>
</cp:coreProperties>
</file>