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R\Desktop\"/>
    </mc:Choice>
  </mc:AlternateContent>
  <xr:revisionPtr revIDLastSave="0" documentId="13_ncr:1_{B5E40673-45E5-4947-AB37-458B674B65C5}" xr6:coauthVersionLast="47" xr6:coauthVersionMax="47" xr10:uidLastSave="{00000000-0000-0000-0000-000000000000}"/>
  <bookViews>
    <workbookView xWindow="-108" yWindow="-108" windowWidth="23256" windowHeight="12456" xr2:uid="{E541B127-637D-A144-98F8-4C1956397419}"/>
  </bookViews>
  <sheets>
    <sheet name="Marketing Performance Dashboard" sheetId="1" r:id="rId1"/>
    <sheet name="BLANK - Mktg Performance Dash" sheetId="3" r:id="rId2"/>
  </sheets>
  <externalReferences>
    <externalReference r:id="rId3"/>
  </externalReferences>
  <definedNames>
    <definedName name="_xlnm.Print_Area" localSheetId="1">'BLANK - Mktg Performance Dash'!$B$1:$P$34</definedName>
    <definedName name="_xlnm.Print_Area" localSheetId="0">'Marketing Performance Dashboard'!$B$1:$P$33</definedName>
    <definedName name="Priority">#REF!</definedName>
    <definedName name="Type">'[1]Maintenance Work Order'!#REF!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H34" i="3"/>
  <c r="O34" i="3"/>
  <c r="P34" i="3"/>
  <c r="L34" i="3"/>
  <c r="N34" i="3"/>
  <c r="F34" i="3"/>
  <c r="K34" i="3"/>
  <c r="D34" i="3"/>
  <c r="J34" i="3"/>
  <c r="G34" i="3"/>
  <c r="I34" i="3"/>
  <c r="C34" i="3"/>
  <c r="E34" i="3"/>
  <c r="O31" i="3"/>
  <c r="P31" i="3"/>
  <c r="N31" i="3"/>
  <c r="K31" i="3"/>
  <c r="J31" i="3"/>
  <c r="I31" i="3"/>
  <c r="E31" i="3"/>
  <c r="O30" i="3"/>
  <c r="P30" i="3"/>
  <c r="N30" i="3"/>
  <c r="K30" i="3"/>
  <c r="J30" i="3"/>
  <c r="I30" i="3"/>
  <c r="E30" i="3"/>
  <c r="O29" i="3"/>
  <c r="P29" i="3"/>
  <c r="N29" i="3"/>
  <c r="K29" i="3"/>
  <c r="J29" i="3"/>
  <c r="I29" i="3"/>
  <c r="E29" i="3"/>
  <c r="O28" i="3"/>
  <c r="P28" i="3"/>
  <c r="N28" i="3"/>
  <c r="K28" i="3"/>
  <c r="J28" i="3"/>
  <c r="I28" i="3"/>
  <c r="E28" i="3"/>
  <c r="O27" i="3"/>
  <c r="P27" i="3"/>
  <c r="N27" i="3"/>
  <c r="K27" i="3"/>
  <c r="J27" i="3"/>
  <c r="I27" i="3"/>
  <c r="E27" i="3"/>
  <c r="H22" i="3"/>
  <c r="H19" i="3"/>
  <c r="H16" i="3"/>
  <c r="H13" i="3"/>
  <c r="H10" i="3"/>
  <c r="H7" i="3"/>
  <c r="H4" i="3"/>
  <c r="E4" i="3"/>
  <c r="C4" i="3"/>
  <c r="B4" i="3"/>
  <c r="M33" i="1"/>
  <c r="H33" i="1"/>
  <c r="O33" i="1"/>
  <c r="P33" i="1"/>
  <c r="H21" i="1"/>
  <c r="D33" i="1"/>
  <c r="J33" i="1"/>
  <c r="H18" i="1"/>
  <c r="C33" i="1"/>
  <c r="E33" i="1"/>
  <c r="H15" i="1"/>
  <c r="H12" i="1"/>
  <c r="F33" i="1"/>
  <c r="K33" i="1"/>
  <c r="H9" i="1"/>
  <c r="H6" i="1"/>
  <c r="H3" i="1"/>
  <c r="L33" i="1"/>
  <c r="N33" i="1"/>
  <c r="G33" i="1"/>
  <c r="I33" i="1"/>
  <c r="E3" i="1"/>
  <c r="B3" i="1"/>
  <c r="C3" i="1"/>
  <c r="O30" i="1"/>
  <c r="P30" i="1"/>
  <c r="O27" i="1"/>
  <c r="P27" i="1"/>
  <c r="O28" i="1"/>
  <c r="P28" i="1"/>
  <c r="O29" i="1"/>
  <c r="P29" i="1"/>
  <c r="O26" i="1"/>
  <c r="P26" i="1"/>
  <c r="N26" i="1"/>
  <c r="N30" i="1"/>
  <c r="N29" i="1"/>
  <c r="N28" i="1"/>
  <c r="N27" i="1"/>
  <c r="K27" i="1"/>
  <c r="K28" i="1"/>
  <c r="K29" i="1"/>
  <c r="K30" i="1"/>
  <c r="K26" i="1"/>
  <c r="J26" i="1"/>
  <c r="E26" i="1"/>
  <c r="E27" i="1"/>
  <c r="E28" i="1"/>
  <c r="E29" i="1"/>
  <c r="E30" i="1"/>
  <c r="J27" i="1"/>
  <c r="J28" i="1"/>
  <c r="J29" i="1"/>
  <c r="J30" i="1"/>
  <c r="I27" i="1"/>
  <c r="I28" i="1"/>
  <c r="I29" i="1"/>
  <c r="I30" i="1"/>
  <c r="I26" i="1"/>
</calcChain>
</file>

<file path=xl/sharedStrings.xml><?xml version="1.0" encoding="utf-8"?>
<sst xmlns="http://schemas.openxmlformats.org/spreadsheetml/2006/main" count="127" uniqueCount="47">
  <si>
    <t>MARKETING PERFORMANCE DASHBOARD TEMPLATE</t>
  </si>
  <si>
    <t>CAMPAIGN</t>
  </si>
  <si>
    <t>CPA</t>
  </si>
  <si>
    <t>CTR</t>
  </si>
  <si>
    <t>CLICKS</t>
  </si>
  <si>
    <t>IMPRESSIONS</t>
  </si>
  <si>
    <t>ACQUISITIONS</t>
  </si>
  <si>
    <t>CAMPAIGN 1</t>
  </si>
  <si>
    <t>CAMPAIGN 2</t>
  </si>
  <si>
    <t>CAMPAIGN 3</t>
  </si>
  <si>
    <t>CAMPAIGN 4</t>
  </si>
  <si>
    <t>CAMPAIGN 5</t>
  </si>
  <si>
    <t>CPC</t>
  </si>
  <si>
    <t>COST PER CLICK</t>
  </si>
  <si>
    <t>REVENUE</t>
  </si>
  <si>
    <t>PRE-CAMPAIGN</t>
  </si>
  <si>
    <t>POST-CAMPAIGN</t>
  </si>
  <si>
    <t>REVENUE GROWTH</t>
  </si>
  <si>
    <t>( POST – PRE )</t>
  </si>
  <si>
    <t>ROI</t>
  </si>
  <si>
    <t>CAMPAIGN PROFIT</t>
  </si>
  <si>
    <t>( CAMPAIGN PROFIT 
/ ACTUAL SPEND )</t>
  </si>
  <si>
    <t>( POST-CAMPAIGN REV
  – CAMPAIGN SPEND )</t>
  </si>
  <si>
    <t>CLICK THRU RATE</t>
  </si>
  <si>
    <t>( CLICKS / 
IMPRESSIONS )</t>
  </si>
  <si>
    <t>COST PER ACQ</t>
  </si>
  <si>
    <t>BUDGET</t>
  </si>
  <si>
    <t>SPEND</t>
  </si>
  <si>
    <t>BUDGET 
vs. SPEND</t>
  </si>
  <si>
    <t>( SPEND – BUDGET )</t>
  </si>
  <si>
    <t>OVERALL</t>
  </si>
  <si>
    <t>( SPEND / 
ACQUISITIONS )</t>
  </si>
  <si>
    <t>( SPEND / 
CLICKS )</t>
  </si>
  <si>
    <t>CAMPAIGN DATA</t>
  </si>
  <si>
    <t>TOTAL SPEND</t>
  </si>
  <si>
    <t>TOTAL BUDGET</t>
  </si>
  <si>
    <t xml:space="preserve"> + / – </t>
  </si>
  <si>
    <t>BUDGET vs. SPEND PER CAMPAIGN</t>
  </si>
  <si>
    <t>COST PER ACQUISITION</t>
  </si>
  <si>
    <t>CLICK THROUGH RATE</t>
  </si>
  <si>
    <t>OVERALL ROI</t>
  </si>
  <si>
    <t>CPA PER CAMPAIGN</t>
  </si>
  <si>
    <t>CPC PER CAMPAIGN</t>
  </si>
  <si>
    <t xml:space="preserve">ACQUISITIONS </t>
  </si>
  <si>
    <t>CTR PER CAMPAIGN</t>
  </si>
  <si>
    <t xml:space="preserve">User to enter information in the table below, completing non-shaded cells only. 
Dashboard data and charts will automatically populate. </t>
  </si>
  <si>
    <t>Riccardo Raciti - MARKETING PERFORMANCE DASHBOARD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</si>
</sst>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_(&quot;$&quot;* #,##0_);_(&quot;$&quot;* \(#,##0\);_(&quot;$&quot;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6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8"/>
      <name val="Calibri"/>
      <family val="2"/>
      <scheme val="minor"/>
    </font>
    <font>
      <sz val="8"/>
      <color theme="1"/>
      <name val="Century Gothic"/>
      <family val="1"/>
    </font>
    <font>
      <sz val="16"/>
      <color theme="1"/>
      <name val="Century Gothic"/>
      <family val="1"/>
    </font>
    <font>
      <sz val="22"/>
      <color theme="1"/>
      <name val="Century Gothic"/>
      <family val="1"/>
    </font>
    <font>
      <sz val="24"/>
      <color theme="1" tint="0.499984740745262"/>
      <name val="Century Gothic"/>
      <family val="1"/>
    </font>
    <font>
      <sz val="14"/>
      <color theme="0"/>
      <name val="Century Gothic"/>
      <family val="1"/>
    </font>
    <font>
      <sz val="24"/>
      <color theme="0"/>
      <name val="Century Gothic"/>
      <family val="1"/>
    </font>
    <font>
      <sz val="14"/>
      <color theme="1"/>
      <name val="Century Gothic"/>
      <family val="1"/>
    </font>
    <font>
      <sz val="24"/>
      <color theme="1"/>
      <name val="Century Gothic"/>
      <family val="1"/>
    </font>
    <font>
      <sz val="14"/>
      <color theme="1" tint="0.34998626667073579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D9D9"/>
        <bgColor indexed="64"/>
      </patternFill>
    </fill>
    <fill>
      <patternFill patternType="solid">
        <fgColor rgb="FF6CD4D9"/>
        <bgColor indexed="64"/>
      </patternFill>
    </fill>
    <fill>
      <patternFill patternType="solid">
        <fgColor rgb="FFADD982"/>
        <bgColor indexed="64"/>
      </patternFill>
    </fill>
    <fill>
      <patternFill patternType="solid">
        <fgColor rgb="FFC1F393"/>
        <bgColor indexed="64"/>
      </patternFill>
    </fill>
    <fill>
      <patternFill patternType="solid">
        <fgColor rgb="FFDDF38F"/>
        <bgColor indexed="64"/>
      </patternFill>
    </fill>
    <fill>
      <patternFill patternType="solid">
        <fgColor rgb="FFC4D8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7B527"/>
        <bgColor indexed="64"/>
      </patternFill>
    </fill>
    <fill>
      <patternFill patternType="solid">
        <fgColor rgb="FF00AB7B"/>
        <bgColor indexed="64"/>
      </patternFill>
    </fill>
    <fill>
      <patternFill patternType="solid">
        <fgColor rgb="FF1EB8AD"/>
        <bgColor indexed="64"/>
      </patternFill>
    </fill>
    <fill>
      <patternFill patternType="solid">
        <fgColor rgb="FF099CA6"/>
        <bgColor indexed="64"/>
      </patternFill>
    </fill>
    <fill>
      <patternFill patternType="solid">
        <fgColor rgb="FF43D3C7"/>
        <bgColor indexed="64"/>
      </patternFill>
    </fill>
    <fill>
      <patternFill patternType="solid">
        <fgColor rgb="FF5367BD"/>
        <bgColor indexed="64"/>
      </patternFill>
    </fill>
    <fill>
      <patternFill patternType="solid">
        <fgColor rgb="FF586FCC"/>
        <bgColor indexed="64"/>
      </patternFill>
    </fill>
    <fill>
      <patternFill patternType="solid">
        <fgColor rgb="FF4498E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8" fontId="6" fillId="4" borderId="1" xfId="0" applyNumberFormat="1" applyFont="1" applyFill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wrapText="1" indent="1"/>
    </xf>
    <xf numFmtId="10" fontId="6" fillId="5" borderId="1" xfId="2" applyNumberFormat="1" applyFont="1" applyFill="1" applyBorder="1" applyAlignment="1">
      <alignment horizontal="center" vertical="center"/>
    </xf>
    <xf numFmtId="10" fontId="6" fillId="6" borderId="1" xfId="2" applyNumberFormat="1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167" fontId="6" fillId="7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7" fontId="6" fillId="9" borderId="1" xfId="0" applyNumberFormat="1" applyFont="1" applyFill="1" applyBorder="1" applyAlignment="1">
      <alignment horizontal="center" vertical="center"/>
    </xf>
    <xf numFmtId="167" fontId="6" fillId="10" borderId="1" xfId="0" applyNumberFormat="1" applyFont="1" applyFill="1" applyBorder="1" applyAlignment="1">
      <alignment horizontal="center" vertical="center"/>
    </xf>
    <xf numFmtId="9" fontId="6" fillId="11" borderId="1" xfId="2" applyFont="1" applyFill="1" applyBorder="1" applyAlignment="1">
      <alignment horizontal="center" vertical="center"/>
    </xf>
    <xf numFmtId="9" fontId="6" fillId="12" borderId="1" xfId="2" applyFont="1" applyFill="1" applyBorder="1" applyAlignment="1">
      <alignment horizontal="center" vertical="center"/>
    </xf>
    <xf numFmtId="3" fontId="6" fillId="13" borderId="1" xfId="1" applyNumberFormat="1" applyFont="1" applyFill="1" applyBorder="1" applyAlignment="1">
      <alignment horizontal="center" vertical="center"/>
    </xf>
    <xf numFmtId="167" fontId="6" fillId="13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10" fillId="0" borderId="0" xfId="0" applyFont="1" applyAlignment="1">
      <alignment horizontal="right" wrapText="1" indent="1"/>
    </xf>
    <xf numFmtId="0" fontId="14" fillId="0" borderId="0" xfId="0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 wrapText="1"/>
    </xf>
    <xf numFmtId="3" fontId="15" fillId="0" borderId="0" xfId="0" applyNumberFormat="1" applyFont="1" applyAlignment="1">
      <alignment vertical="center" wrapText="1"/>
    </xf>
    <xf numFmtId="167" fontId="15" fillId="0" borderId="0" xfId="0" applyNumberFormat="1" applyFont="1" applyAlignment="1">
      <alignment vertical="center" wrapText="1"/>
    </xf>
    <xf numFmtId="0" fontId="14" fillId="0" borderId="0" xfId="0" applyFont="1" applyAlignment="1">
      <alignment wrapText="1"/>
    </xf>
    <xf numFmtId="0" fontId="12" fillId="15" borderId="0" xfId="0" applyFont="1" applyFill="1" applyAlignment="1">
      <alignment horizontal="center" wrapText="1"/>
    </xf>
    <xf numFmtId="167" fontId="13" fillId="15" borderId="2" xfId="0" applyNumberFormat="1" applyFont="1" applyFill="1" applyBorder="1" applyAlignment="1">
      <alignment horizontal="center" vertical="center"/>
    </xf>
    <xf numFmtId="9" fontId="15" fillId="0" borderId="0" xfId="2" applyFont="1" applyFill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3" fillId="2" borderId="0" xfId="0" applyFont="1" applyFill="1"/>
    <xf numFmtId="0" fontId="12" fillId="19" borderId="0" xfId="0" applyFont="1" applyFill="1" applyAlignment="1">
      <alignment horizontal="center"/>
    </xf>
    <xf numFmtId="0" fontId="12" fillId="19" borderId="5" xfId="0" applyFont="1" applyFill="1" applyBorder="1" applyAlignment="1">
      <alignment horizontal="center"/>
    </xf>
    <xf numFmtId="3" fontId="13" fillId="19" borderId="2" xfId="0" applyNumberFormat="1" applyFont="1" applyFill="1" applyBorder="1" applyAlignment="1">
      <alignment horizontal="center" vertical="center"/>
    </xf>
    <xf numFmtId="3" fontId="13" fillId="19" borderId="4" xfId="0" applyNumberFormat="1" applyFont="1" applyFill="1" applyBorder="1" applyAlignment="1">
      <alignment horizontal="center" vertical="center"/>
    </xf>
    <xf numFmtId="0" fontId="12" fillId="20" borderId="0" xfId="0" applyFont="1" applyFill="1" applyAlignment="1">
      <alignment horizontal="center"/>
    </xf>
    <xf numFmtId="0" fontId="12" fillId="20" borderId="5" xfId="0" applyFont="1" applyFill="1" applyBorder="1" applyAlignment="1">
      <alignment horizontal="center"/>
    </xf>
    <xf numFmtId="10" fontId="13" fillId="22" borderId="2" xfId="2" applyNumberFormat="1" applyFont="1" applyFill="1" applyBorder="1" applyAlignment="1">
      <alignment horizontal="center" vertical="center"/>
    </xf>
    <xf numFmtId="10" fontId="13" fillId="22" borderId="4" xfId="2" applyNumberFormat="1" applyFont="1" applyFill="1" applyBorder="1" applyAlignment="1">
      <alignment horizontal="center" vertical="center"/>
    </xf>
    <xf numFmtId="166" fontId="13" fillId="21" borderId="2" xfId="4" applyNumberFormat="1" applyFont="1" applyFill="1" applyBorder="1" applyAlignment="1">
      <alignment horizontal="center" vertical="center"/>
    </xf>
    <xf numFmtId="166" fontId="13" fillId="21" borderId="4" xfId="4" applyNumberFormat="1" applyFont="1" applyFill="1" applyBorder="1" applyAlignment="1">
      <alignment horizontal="center" vertical="center"/>
    </xf>
    <xf numFmtId="0" fontId="12" fillId="22" borderId="0" xfId="0" applyFont="1" applyFill="1" applyAlignment="1">
      <alignment horizontal="center"/>
    </xf>
    <xf numFmtId="0" fontId="12" fillId="22" borderId="5" xfId="0" applyFont="1" applyFill="1" applyBorder="1" applyAlignment="1">
      <alignment horizontal="center"/>
    </xf>
    <xf numFmtId="10" fontId="13" fillId="20" borderId="2" xfId="2" applyNumberFormat="1" applyFont="1" applyFill="1" applyBorder="1" applyAlignment="1">
      <alignment horizontal="center" vertical="center"/>
    </xf>
    <xf numFmtId="10" fontId="13" fillId="20" borderId="4" xfId="2" applyNumberFormat="1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2" fillId="16" borderId="0" xfId="0" applyFont="1" applyFill="1" applyAlignment="1">
      <alignment horizontal="center"/>
    </xf>
    <xf numFmtId="0" fontId="12" fillId="16" borderId="5" xfId="0" applyFont="1" applyFill="1" applyBorder="1" applyAlignment="1">
      <alignment horizontal="center"/>
    </xf>
    <xf numFmtId="3" fontId="13" fillId="16" borderId="2" xfId="0" applyNumberFormat="1" applyFont="1" applyFill="1" applyBorder="1" applyAlignment="1">
      <alignment horizontal="center" vertical="center"/>
    </xf>
    <xf numFmtId="3" fontId="13" fillId="16" borderId="4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wrapText="1"/>
    </xf>
    <xf numFmtId="167" fontId="13" fillId="3" borderId="2" xfId="0" applyNumberFormat="1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wrapText="1"/>
    </xf>
    <xf numFmtId="167" fontId="13" fillId="14" borderId="2" xfId="0" applyNumberFormat="1" applyFont="1" applyFill="1" applyBorder="1" applyAlignment="1">
      <alignment horizontal="center" vertical="center"/>
    </xf>
    <xf numFmtId="0" fontId="12" fillId="17" borderId="0" xfId="0" applyFont="1" applyFill="1" applyAlignment="1">
      <alignment horizontal="center"/>
    </xf>
    <xf numFmtId="0" fontId="12" fillId="17" borderId="5" xfId="0" applyFont="1" applyFill="1" applyBorder="1" applyAlignment="1">
      <alignment horizontal="center"/>
    </xf>
    <xf numFmtId="3" fontId="13" fillId="17" borderId="2" xfId="0" applyNumberFormat="1" applyFont="1" applyFill="1" applyBorder="1" applyAlignment="1">
      <alignment horizontal="center" vertical="center"/>
    </xf>
    <xf numFmtId="3" fontId="13" fillId="17" borderId="4" xfId="0" applyNumberFormat="1" applyFont="1" applyFill="1" applyBorder="1" applyAlignment="1">
      <alignment horizontal="center" vertical="center"/>
    </xf>
    <xf numFmtId="0" fontId="12" fillId="18" borderId="0" xfId="0" applyFont="1" applyFill="1" applyAlignment="1">
      <alignment horizontal="center"/>
    </xf>
    <xf numFmtId="0" fontId="12" fillId="18" borderId="5" xfId="0" applyFont="1" applyFill="1" applyBorder="1" applyAlignment="1">
      <alignment horizontal="center"/>
    </xf>
    <xf numFmtId="167" fontId="13" fillId="18" borderId="2" xfId="4" applyNumberFormat="1" applyFont="1" applyFill="1" applyBorder="1" applyAlignment="1">
      <alignment horizontal="center" vertical="center"/>
    </xf>
    <xf numFmtId="167" fontId="13" fillId="18" borderId="4" xfId="4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top" wrapText="1"/>
    </xf>
  </cellXfs>
  <cellStyles count="5">
    <cellStyle name="Comma" xfId="1" builtinId="3"/>
    <cellStyle name="Currency" xfId="4" builtinId="4"/>
    <cellStyle name="Normal" xfId="0" builtinId="0"/>
    <cellStyle name="Normal 2" xfId="3" xr:uid="{401A5385-5F1A-A34F-A640-00E38BE18698}"/>
    <cellStyle name="Per 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1D436"/>
      <color rgb="FFB6C9E7"/>
      <color rgb="FF91ADE7"/>
      <color rgb="FF839ED9"/>
      <color rgb="FF6985D9"/>
      <color rgb="FF6781D2"/>
      <color rgb="FF586FCC"/>
      <color rgb="FFBDDDEB"/>
      <color rgb="FF92CBEB"/>
      <color rgb="FF8CC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Performance Dashboard'!$G$25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1D436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Dashboard'!$G$26:$G$30</c:f>
              <c:numCache>
                <c:formatCode>"$"#,##0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A04D-AAC3-9E051AC85D26}"/>
            </c:ext>
          </c:extLst>
        </c:ser>
        <c:ser>
          <c:idx val="1"/>
          <c:order val="1"/>
          <c:tx>
            <c:strRef>
              <c:f>'Marketing Performance Dashboard'!$H$25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rgbClr val="00AB7B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Dashboard'!$H$26:$H$30</c:f>
              <c:numCache>
                <c:formatCode>"$"#,##0</c:formatCode>
                <c:ptCount val="5"/>
                <c:pt idx="0">
                  <c:v>23661</c:v>
                </c:pt>
                <c:pt idx="1">
                  <c:v>21882</c:v>
                </c:pt>
                <c:pt idx="2">
                  <c:v>22076</c:v>
                </c:pt>
                <c:pt idx="3">
                  <c:v>57823</c:v>
                </c:pt>
                <c:pt idx="4">
                  <c:v>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A04D-AAC3-9E051AC8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24017151"/>
        <c:axId val="1187900703"/>
      </c:barChart>
      <c:catAx>
        <c:axId val="924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00703"/>
        <c:crosses val="autoZero"/>
        <c:auto val="1"/>
        <c:lblAlgn val="ctr"/>
        <c:lblOffset val="100"/>
        <c:noMultiLvlLbl val="0"/>
      </c:catAx>
      <c:valAx>
        <c:axId val="1187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40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86FC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781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F-124D-AC0D-F3806DFBE1B9}"/>
              </c:ext>
            </c:extLst>
          </c:dPt>
          <c:dPt>
            <c:idx val="2"/>
            <c:invertIfNegative val="0"/>
            <c:bubble3D val="0"/>
            <c:spPr>
              <a:solidFill>
                <a:srgbClr val="839E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F-124D-AC0D-F3806DFBE1B9}"/>
              </c:ext>
            </c:extLst>
          </c:dPt>
          <c:dPt>
            <c:idx val="3"/>
            <c:invertIfNegative val="0"/>
            <c:bubble3D val="0"/>
            <c:spPr>
              <a:solidFill>
                <a:srgbClr val="91AD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F-124D-AC0D-F3806DFBE1B9}"/>
              </c:ext>
            </c:extLst>
          </c:dPt>
          <c:dPt>
            <c:idx val="4"/>
            <c:invertIfNegative val="0"/>
            <c:bubble3D val="0"/>
            <c:spPr>
              <a:solidFill>
                <a:srgbClr val="B6C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F-124D-AC0D-F3806DFBE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Dash'!$E$27:$E$31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F-124D-AC0D-F3806DFB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B8A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FC2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1E-C249-BB4B-63C22F050849}"/>
              </c:ext>
            </c:extLst>
          </c:dPt>
          <c:dPt>
            <c:idx val="2"/>
            <c:invertIfNegative val="0"/>
            <c:bubble3D val="0"/>
            <c:spPr>
              <a:solidFill>
                <a:srgbClr val="23D8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E-C249-BB4B-63C22F050849}"/>
              </c:ext>
            </c:extLst>
          </c:dPt>
          <c:dPt>
            <c:idx val="3"/>
            <c:invertIfNegative val="0"/>
            <c:bubble3D val="0"/>
            <c:spPr>
              <a:solidFill>
                <a:srgbClr val="25E4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1E-C249-BB4B-63C22F050849}"/>
              </c:ext>
            </c:extLst>
          </c:dPt>
          <c:dPt>
            <c:idx val="4"/>
            <c:invertIfNegative val="0"/>
            <c:bubble3D val="0"/>
            <c:spPr>
              <a:solidFill>
                <a:srgbClr val="67E9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E-C249-BB4B-63C22F050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Dashboard'!$K$26:$K$30</c:f>
              <c:numCache>
                <c:formatCode>"$"#,##0</c:formatCode>
                <c:ptCount val="5"/>
                <c:pt idx="0">
                  <c:v>375.57142857142856</c:v>
                </c:pt>
                <c:pt idx="1">
                  <c:v>781.5</c:v>
                </c:pt>
                <c:pt idx="2">
                  <c:v>538.43902439024396</c:v>
                </c:pt>
                <c:pt idx="3">
                  <c:v>980.05084745762713</c:v>
                </c:pt>
                <c:pt idx="4">
                  <c:v>671.87096774193549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C249-BB4B-63C22F0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98E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B3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7-A346-86B3-E7BDC91EE56F}"/>
              </c:ext>
            </c:extLst>
          </c:dPt>
          <c:dPt>
            <c:idx val="2"/>
            <c:invertIfNegative val="0"/>
            <c:bubble3D val="0"/>
            <c:spPr>
              <a:solidFill>
                <a:srgbClr val="8CC2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77-A346-86B3-E7BDC91EE56F}"/>
              </c:ext>
            </c:extLst>
          </c:dPt>
          <c:dPt>
            <c:idx val="3"/>
            <c:invertIfNegative val="0"/>
            <c:bubble3D val="0"/>
            <c:spPr>
              <a:solidFill>
                <a:srgbClr val="92CB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7-A346-86B3-E7BDC91EE56F}"/>
              </c:ext>
            </c:extLst>
          </c:dPt>
          <c:dPt>
            <c:idx val="4"/>
            <c:invertIfNegative val="0"/>
            <c:bubble3D val="0"/>
            <c:spPr>
              <a:solidFill>
                <a:srgbClr val="BDDD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77-A346-86B3-E7BDC91EE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Dashboard'!$J$26:$J$30</c:f>
              <c:numCache>
                <c:formatCode>"$"#,##0.00</c:formatCode>
                <c:ptCount val="5"/>
                <c:pt idx="0">
                  <c:v>0.5735443835749261</c:v>
                </c:pt>
                <c:pt idx="1">
                  <c:v>1.0600203458799593</c:v>
                </c:pt>
                <c:pt idx="2">
                  <c:v>0.82527102803738317</c:v>
                </c:pt>
                <c:pt idx="3">
                  <c:v>1.2368027036276523</c:v>
                </c:pt>
                <c:pt idx="4">
                  <c:v>1.0457223189181952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A346-86B3-E7BDC91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E-114C-B113-277BA48C8344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B-2D4B-A47E-E335C6B56B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B-2D4B-A47E-E335C6B56B6D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B-2D4B-A47E-E335C6B56B6D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B-2D4B-A47E-E335C6B56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Dashboard'!$F$26:$F$30</c:f>
              <c:numCache>
                <c:formatCode>General</c:formatCode>
                <c:ptCount val="5"/>
                <c:pt idx="0">
                  <c:v>63</c:v>
                </c:pt>
                <c:pt idx="1">
                  <c:v>28</c:v>
                </c:pt>
                <c:pt idx="2">
                  <c:v>41</c:v>
                </c:pt>
                <c:pt idx="3">
                  <c:v>59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B-2D4B-A47E-E335C6B56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86FC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781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6-D44C-8CC3-C42B551CC8C6}"/>
              </c:ext>
            </c:extLst>
          </c:dPt>
          <c:dPt>
            <c:idx val="2"/>
            <c:invertIfNegative val="0"/>
            <c:bubble3D val="0"/>
            <c:spPr>
              <a:solidFill>
                <a:srgbClr val="839E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6-D44C-8CC3-C42B551CC8C6}"/>
              </c:ext>
            </c:extLst>
          </c:dPt>
          <c:dPt>
            <c:idx val="3"/>
            <c:invertIfNegative val="0"/>
            <c:bubble3D val="0"/>
            <c:spPr>
              <a:solidFill>
                <a:srgbClr val="91AD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66-D44C-8CC3-C42B551CC8C6}"/>
              </c:ext>
            </c:extLst>
          </c:dPt>
          <c:dPt>
            <c:idx val="4"/>
            <c:invertIfNegative val="0"/>
            <c:bubble3D val="0"/>
            <c:spPr>
              <a:solidFill>
                <a:srgbClr val="B6C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6-D44C-8CC3-C42B551CC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Dashboard'!$E$26:$E$30</c:f>
              <c:numCache>
                <c:formatCode>0.00%</c:formatCode>
                <c:ptCount val="5"/>
                <c:pt idx="0">
                  <c:v>7.0608492051538352E-2</c:v>
                </c:pt>
                <c:pt idx="1">
                  <c:v>2.5408332820481262E-2</c:v>
                </c:pt>
                <c:pt idx="2">
                  <c:v>3.9977702156404726E-2</c:v>
                </c:pt>
                <c:pt idx="3">
                  <c:v>5.7544464274724601E-2</c:v>
                </c:pt>
                <c:pt idx="4">
                  <c:v>0.13816130225675174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66-D44C-8CC3-C42B551C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'BLANK - Mktg Performance Dash'!$G$26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1D436"/>
            </a:solidFill>
            <a:ln>
              <a:noFill/>
            </a:ln>
            <a:effectLst/>
          </c:spPr>
          <c:invertIfNegative val="0"/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Dash'!$G$27:$G$31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DEA-3941-A901-95B25AC21173}"/>
            </c:ext>
          </c:extLst>
        </c:ser>
        <c:ser>
          <c:idx val="1"/>
          <c:order val="1"/>
          <c:tx>
            <c:strRef>
              <c:f>'BLANK - Mktg Performance Dash'!$H$26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rgbClr val="00AB7B"/>
            </a:solidFill>
            <a:ln>
              <a:noFill/>
            </a:ln>
            <a:effectLst/>
          </c:spPr>
          <c:invertIfNegative val="0"/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Dash'!$H$27:$H$31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DEA-3941-A901-95B25AC2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24017151"/>
        <c:axId val="1187900703"/>
      </c:barChart>
      <c:catAx>
        <c:axId val="924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00703"/>
        <c:crosses val="autoZero"/>
        <c:auto val="1"/>
        <c:lblAlgn val="ctr"/>
        <c:lblOffset val="100"/>
        <c:noMultiLvlLbl val="0"/>
      </c:catAx>
      <c:valAx>
        <c:axId val="1187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40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B8A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FC2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8-3846-81A5-20AFB2C42BF5}"/>
              </c:ext>
            </c:extLst>
          </c:dPt>
          <c:dPt>
            <c:idx val="2"/>
            <c:invertIfNegative val="0"/>
            <c:bubble3D val="0"/>
            <c:spPr>
              <a:solidFill>
                <a:srgbClr val="23D8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8-3846-81A5-20AFB2C42BF5}"/>
              </c:ext>
            </c:extLst>
          </c:dPt>
          <c:dPt>
            <c:idx val="3"/>
            <c:invertIfNegative val="0"/>
            <c:bubble3D val="0"/>
            <c:spPr>
              <a:solidFill>
                <a:srgbClr val="25E4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8-3846-81A5-20AFB2C42BF5}"/>
              </c:ext>
            </c:extLst>
          </c:dPt>
          <c:dPt>
            <c:idx val="4"/>
            <c:invertIfNegative val="0"/>
            <c:bubble3D val="0"/>
            <c:spPr>
              <a:solidFill>
                <a:srgbClr val="67E9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8-3846-81A5-20AFB2C42B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Dash'!$K$27:$K$31</c:f>
              <c:numCache>
                <c:formatCode>"$"#,##0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8-3846-81A5-20AFB2C4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98E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B3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0-AB49-88FF-80EADB85691D}"/>
              </c:ext>
            </c:extLst>
          </c:dPt>
          <c:dPt>
            <c:idx val="2"/>
            <c:invertIfNegative val="0"/>
            <c:bubble3D val="0"/>
            <c:spPr>
              <a:solidFill>
                <a:srgbClr val="8CC2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0-AB49-88FF-80EADB85691D}"/>
              </c:ext>
            </c:extLst>
          </c:dPt>
          <c:dPt>
            <c:idx val="3"/>
            <c:invertIfNegative val="0"/>
            <c:bubble3D val="0"/>
            <c:spPr>
              <a:solidFill>
                <a:srgbClr val="92CB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C0-AB49-88FF-80EADB85691D}"/>
              </c:ext>
            </c:extLst>
          </c:dPt>
          <c:dPt>
            <c:idx val="4"/>
            <c:invertIfNegative val="0"/>
            <c:bubble3D val="0"/>
            <c:spPr>
              <a:solidFill>
                <a:srgbClr val="BDDD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C0-AB49-88FF-80EADB8569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Dash'!$J$27:$J$31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0-AB49-88FF-80EADB85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7-7B4D-8AA9-35FEFB9373CA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7-7B4D-8AA9-35FEFB9373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7-7B4D-8AA9-35FEFB9373CA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7-7B4D-8AA9-35FEFB9373CA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7-7B4D-8AA9-35FEFB937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Dash'!$F$27:$F$31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5C7-7B4D-8AA9-35FEFB937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25400</xdr:rowOff>
    </xdr:from>
    <xdr:to>
      <xdr:col>6</xdr:col>
      <xdr:colOff>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BF0BE-6CDF-8EE9-276B-A5A7864B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</xdr:row>
      <xdr:rowOff>0</xdr:rowOff>
    </xdr:from>
    <xdr:to>
      <xdr:col>12</xdr:col>
      <xdr:colOff>711200</xdr:colOff>
      <xdr:row>11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C3201-7193-5E72-7297-0E888FAC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2</xdr:row>
      <xdr:rowOff>0</xdr:rowOff>
    </xdr:from>
    <xdr:to>
      <xdr:col>16</xdr:col>
      <xdr:colOff>50800</xdr:colOff>
      <xdr:row>11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FFF84-9D2B-DA43-9F84-A874D6D1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12</xdr:row>
      <xdr:rowOff>50800</xdr:rowOff>
    </xdr:from>
    <xdr:to>
      <xdr:col>12</xdr:col>
      <xdr:colOff>736600</xdr:colOff>
      <xdr:row>21</xdr:row>
      <xdr:rowOff>241300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929DF-72CB-424E-B3A3-4427BA01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12</xdr:row>
      <xdr:rowOff>50800</xdr:rowOff>
    </xdr:from>
    <xdr:to>
      <xdr:col>16</xdr:col>
      <xdr:colOff>76200</xdr:colOff>
      <xdr:row>21</xdr:row>
      <xdr:rowOff>241300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83F2C5-0CE1-C145-905C-8475AA35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25400</xdr:rowOff>
    </xdr:from>
    <xdr:to>
      <xdr:col>6</xdr:col>
      <xdr:colOff>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67236-4C8A-6B4E-A0FD-A1A2F1E8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0</xdr:rowOff>
    </xdr:from>
    <xdr:to>
      <xdr:col>12</xdr:col>
      <xdr:colOff>711200</xdr:colOff>
      <xdr:row>12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D81C7-DAD5-9941-9561-A380FA36A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3</xdr:row>
      <xdr:rowOff>0</xdr:rowOff>
    </xdr:from>
    <xdr:to>
      <xdr:col>16</xdr:col>
      <xdr:colOff>50800</xdr:colOff>
      <xdr:row>12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3EE2D-560A-9F48-A95E-FC3B70853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13</xdr:row>
      <xdr:rowOff>50800</xdr:rowOff>
    </xdr:from>
    <xdr:to>
      <xdr:col>12</xdr:col>
      <xdr:colOff>736600</xdr:colOff>
      <xdr:row>22</xdr:row>
      <xdr:rowOff>241300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915B9-95E1-A44E-8BDB-D1CA2256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13</xdr:row>
      <xdr:rowOff>50800</xdr:rowOff>
    </xdr:from>
    <xdr:to>
      <xdr:col>16</xdr:col>
      <xdr:colOff>76200</xdr:colOff>
      <xdr:row>22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21311-5B17-3140-AA3C-3574CC9F5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6C65-1F8C-F940-882C-129BB9909227}">
  <sheetPr>
    <tabColor theme="3" tint="0.59999389629810485"/>
    <pageSetUpPr fitToPage="1"/>
  </sheetPr>
  <dimension ref="A1:IY35"/>
  <sheetViews>
    <sheetView showGridLines="0" tabSelected="1" zoomScale="55" zoomScaleNormal="55" workbookViewId="0">
      <pane ySplit="1" topLeftCell="A2" activePane="bottomLeft" state="frozen"/>
      <selection pane="bottomLeft" activeCell="B1" sqref="B1"/>
    </sheetView>
  </sheetViews>
  <sheetFormatPr defaultColWidth="11.19921875" defaultRowHeight="15.6" x14ac:dyDescent="0.3"/>
  <cols>
    <col min="1" max="1" width="3.296875" customWidth="1"/>
    <col min="2" max="2" width="30.796875" customWidth="1"/>
    <col min="3" max="16" width="15.796875" customWidth="1"/>
    <col min="17" max="17" width="3.296875" customWidth="1"/>
  </cols>
  <sheetData>
    <row r="1" spans="1:259" s="2" customFormat="1" ht="52.05" customHeight="1" x14ac:dyDescent="0.3">
      <c r="A1" s="1"/>
      <c r="B1" s="3" t="s">
        <v>46</v>
      </c>
      <c r="C1"/>
      <c r="D1"/>
      <c r="E1"/>
      <c r="F1"/>
      <c r="G1"/>
      <c r="H1"/>
      <c r="I1" s="1"/>
      <c r="J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5.05" customHeight="1" x14ac:dyDescent="0.5">
      <c r="B2" s="36" t="s">
        <v>34</v>
      </c>
      <c r="C2" s="63" t="s">
        <v>35</v>
      </c>
      <c r="D2" s="63"/>
      <c r="E2" s="65" t="s">
        <v>36</v>
      </c>
      <c r="F2" s="65"/>
      <c r="G2" s="35"/>
      <c r="H2" s="67" t="s">
        <v>5</v>
      </c>
      <c r="I2" s="68"/>
      <c r="J2" s="57" t="s">
        <v>41</v>
      </c>
      <c r="K2" s="57"/>
      <c r="L2" s="57"/>
      <c r="M2" s="35"/>
      <c r="N2" s="57" t="s">
        <v>42</v>
      </c>
      <c r="O2" s="57"/>
      <c r="P2" s="57"/>
    </row>
    <row r="3" spans="1:259" ht="49.95" customHeight="1" x14ac:dyDescent="0.3">
      <c r="B3" s="37">
        <f>H33</f>
        <v>187926</v>
      </c>
      <c r="C3" s="64">
        <f>G33</f>
        <v>200000</v>
      </c>
      <c r="D3" s="64"/>
      <c r="E3" s="66">
        <f>I33</f>
        <v>-12074</v>
      </c>
      <c r="F3" s="66"/>
      <c r="G3" s="33"/>
      <c r="H3" s="69">
        <f>C33</f>
        <v>3310767</v>
      </c>
      <c r="I3" s="70"/>
      <c r="J3" s="38"/>
      <c r="K3" s="38"/>
      <c r="L3" s="38"/>
      <c r="M3" s="38"/>
      <c r="N3" s="38"/>
      <c r="O3" s="38"/>
      <c r="P3" s="38"/>
    </row>
    <row r="4" spans="1:259" s="2" customFormat="1" ht="16.05" customHeight="1" x14ac:dyDescent="0.3">
      <c r="A4" s="1"/>
      <c r="B4" s="3"/>
      <c r="C4"/>
      <c r="D4"/>
      <c r="E4"/>
      <c r="F4"/>
      <c r="G4"/>
      <c r="H4"/>
      <c r="I4" s="40"/>
      <c r="J4"/>
      <c r="K4"/>
      <c r="L4"/>
      <c r="M4"/>
      <c r="N4"/>
      <c r="O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25.05" customHeight="1" x14ac:dyDescent="0.5">
      <c r="B5" s="39" t="s">
        <v>37</v>
      </c>
      <c r="H5" s="59" t="s">
        <v>6</v>
      </c>
      <c r="I5" s="60"/>
      <c r="J5" s="35"/>
      <c r="K5" s="35"/>
      <c r="L5" s="35"/>
      <c r="M5" s="35"/>
      <c r="N5" s="35"/>
      <c r="O5" s="35"/>
    </row>
    <row r="6" spans="1:259" s="2" customFormat="1" ht="49.95" customHeight="1" x14ac:dyDescent="0.3">
      <c r="A6" s="1"/>
      <c r="B6" s="3"/>
      <c r="C6"/>
      <c r="D6"/>
      <c r="E6"/>
      <c r="F6"/>
      <c r="G6"/>
      <c r="H6" s="61">
        <f>F33</f>
        <v>284</v>
      </c>
      <c r="I6" s="62"/>
      <c r="J6" s="38"/>
      <c r="K6" s="38"/>
      <c r="L6" s="38"/>
      <c r="M6" s="38"/>
      <c r="N6" s="38"/>
      <c r="O6" s="3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05" customHeight="1" x14ac:dyDescent="0.3"/>
    <row r="8" spans="1:259" ht="25.05" customHeight="1" x14ac:dyDescent="0.3">
      <c r="B8" s="31"/>
      <c r="C8" s="31"/>
      <c r="D8" s="31"/>
      <c r="E8" s="35"/>
      <c r="F8" s="35"/>
      <c r="G8" s="35"/>
      <c r="H8" s="71" t="s">
        <v>38</v>
      </c>
      <c r="I8" s="72"/>
      <c r="J8" s="35"/>
      <c r="K8" s="35"/>
      <c r="L8" s="35"/>
      <c r="M8" s="35"/>
      <c r="N8" s="35"/>
      <c r="O8" s="35"/>
      <c r="P8" s="35"/>
    </row>
    <row r="9" spans="1:259" ht="49.95" customHeight="1" x14ac:dyDescent="0.3">
      <c r="B9" s="32"/>
      <c r="C9" s="32"/>
      <c r="D9" s="32"/>
      <c r="E9" s="33"/>
      <c r="F9" s="33"/>
      <c r="G9" s="33"/>
      <c r="H9" s="73">
        <f>K33</f>
        <v>661.71126760563379</v>
      </c>
      <c r="I9" s="74"/>
      <c r="J9" s="34"/>
      <c r="K9" s="34"/>
      <c r="L9" s="34"/>
      <c r="M9" s="34"/>
      <c r="N9" s="34"/>
      <c r="O9" s="34"/>
      <c r="P9" s="38"/>
    </row>
    <row r="10" spans="1:259" ht="16.05" customHeight="1" x14ac:dyDescent="0.3">
      <c r="I10" s="40"/>
    </row>
    <row r="11" spans="1:259" ht="25.05" customHeight="1" x14ac:dyDescent="0.3">
      <c r="B11" s="31"/>
      <c r="C11" s="31"/>
      <c r="D11" s="31"/>
      <c r="E11" s="35"/>
      <c r="F11" s="35"/>
      <c r="G11" s="35"/>
      <c r="H11" s="41" t="s">
        <v>4</v>
      </c>
      <c r="I11" s="42"/>
      <c r="J11" s="35"/>
      <c r="K11" s="35"/>
      <c r="L11" s="35"/>
      <c r="M11" s="35"/>
      <c r="N11" s="35"/>
      <c r="O11" s="35"/>
      <c r="P11" s="35"/>
    </row>
    <row r="12" spans="1:259" ht="49.95" customHeight="1" x14ac:dyDescent="0.5">
      <c r="B12" s="32"/>
      <c r="C12" s="32"/>
      <c r="D12" s="32"/>
      <c r="E12" s="33"/>
      <c r="F12" s="33"/>
      <c r="G12" s="33"/>
      <c r="H12" s="43">
        <f>D33</f>
        <v>195151</v>
      </c>
      <c r="I12" s="44"/>
      <c r="J12" s="57" t="s">
        <v>43</v>
      </c>
      <c r="K12" s="57"/>
      <c r="L12" s="57"/>
      <c r="M12" s="35"/>
      <c r="N12" s="57" t="s">
        <v>44</v>
      </c>
      <c r="O12" s="57"/>
      <c r="P12" s="57"/>
    </row>
    <row r="14" spans="1:259" ht="25.05" customHeight="1" x14ac:dyDescent="0.3">
      <c r="B14" s="31"/>
      <c r="C14" s="31"/>
      <c r="D14" s="31"/>
      <c r="E14" s="35"/>
      <c r="F14" s="35"/>
      <c r="G14" s="35"/>
      <c r="H14" s="45" t="s">
        <v>39</v>
      </c>
      <c r="I14" s="46"/>
      <c r="J14" s="35"/>
      <c r="K14" s="35"/>
      <c r="L14" s="35"/>
      <c r="M14" s="35"/>
      <c r="N14" s="35"/>
      <c r="O14" s="35"/>
      <c r="P14" s="35"/>
    </row>
    <row r="15" spans="1:259" ht="49.95" customHeight="1" x14ac:dyDescent="0.3">
      <c r="B15" s="32"/>
      <c r="C15" s="32"/>
      <c r="D15" s="32"/>
      <c r="E15" s="33"/>
      <c r="F15" s="33"/>
      <c r="G15" s="33"/>
      <c r="H15" s="53">
        <f>E33</f>
        <v>5.8944347337037004E-2</v>
      </c>
      <c r="I15" s="54"/>
      <c r="J15" s="34"/>
      <c r="K15" s="34"/>
      <c r="L15" s="34"/>
      <c r="M15" s="34"/>
      <c r="N15" s="34"/>
      <c r="O15" s="34"/>
      <c r="P15" s="38"/>
    </row>
    <row r="16" spans="1:259" x14ac:dyDescent="0.3">
      <c r="I16" s="40"/>
    </row>
    <row r="17" spans="2:16" ht="25.05" customHeight="1" x14ac:dyDescent="0.3">
      <c r="B17" s="31"/>
      <c r="C17" s="31"/>
      <c r="D17" s="31"/>
      <c r="E17" s="35"/>
      <c r="F17" s="35"/>
      <c r="G17" s="35"/>
      <c r="H17" s="55" t="s">
        <v>13</v>
      </c>
      <c r="I17" s="56"/>
      <c r="J17" s="35"/>
      <c r="K17" s="35"/>
      <c r="L17" s="35"/>
      <c r="M17" s="35"/>
      <c r="N17" s="35"/>
      <c r="O17" s="35"/>
      <c r="P17" s="35"/>
    </row>
    <row r="18" spans="2:16" ht="49.95" customHeight="1" x14ac:dyDescent="0.3">
      <c r="B18" s="32"/>
      <c r="C18" s="32"/>
      <c r="D18" s="32"/>
      <c r="E18" s="33"/>
      <c r="F18" s="33"/>
      <c r="G18" s="33"/>
      <c r="H18" s="49">
        <f>J33</f>
        <v>0.96297738674154887</v>
      </c>
      <c r="I18" s="50"/>
      <c r="J18" s="34"/>
      <c r="K18" s="34"/>
      <c r="L18" s="34"/>
      <c r="M18" s="34"/>
      <c r="N18" s="34"/>
      <c r="O18" s="34"/>
      <c r="P18" s="38"/>
    </row>
    <row r="19" spans="2:16" x14ac:dyDescent="0.3">
      <c r="I19" s="40"/>
    </row>
    <row r="20" spans="2:16" ht="25.05" customHeight="1" x14ac:dyDescent="0.3">
      <c r="B20" s="31"/>
      <c r="C20" s="31"/>
      <c r="D20" s="31"/>
      <c r="E20" s="35"/>
      <c r="F20" s="35"/>
      <c r="G20" s="35"/>
      <c r="H20" s="51" t="s">
        <v>40</v>
      </c>
      <c r="I20" s="52"/>
      <c r="J20" s="35"/>
      <c r="K20" s="35"/>
      <c r="L20" s="35"/>
      <c r="M20" s="35"/>
      <c r="N20" s="35"/>
      <c r="O20" s="35"/>
      <c r="P20" s="35"/>
    </row>
    <row r="21" spans="2:16" ht="49.95" customHeight="1" x14ac:dyDescent="0.3">
      <c r="B21" s="32"/>
      <c r="C21" s="32"/>
      <c r="D21" s="32"/>
      <c r="E21" s="33"/>
      <c r="F21" s="33"/>
      <c r="G21" s="33"/>
      <c r="H21" s="47">
        <f>P33</f>
        <v>26.687121526558325</v>
      </c>
      <c r="I21" s="48"/>
      <c r="J21" s="34"/>
      <c r="K21" s="34"/>
      <c r="L21" s="34"/>
      <c r="M21" s="34"/>
      <c r="N21" s="34"/>
      <c r="O21" s="34"/>
      <c r="P21" s="38"/>
    </row>
    <row r="22" spans="2:16" ht="31.95" customHeight="1" x14ac:dyDescent="0.3"/>
    <row r="23" spans="2:16" ht="34.950000000000003" customHeight="1" x14ac:dyDescent="0.5">
      <c r="B23" s="27" t="s">
        <v>33</v>
      </c>
      <c r="C23" s="28"/>
      <c r="D23" s="28"/>
      <c r="E23" s="29" t="s">
        <v>23</v>
      </c>
      <c r="F23" s="28"/>
      <c r="G23" s="28"/>
      <c r="H23" s="28"/>
      <c r="I23" s="28"/>
      <c r="J23" s="29" t="s">
        <v>13</v>
      </c>
      <c r="K23" s="29" t="s">
        <v>25</v>
      </c>
      <c r="L23" s="28"/>
      <c r="M23" s="28"/>
      <c r="N23" s="28"/>
      <c r="O23" s="28"/>
      <c r="P23" s="28"/>
    </row>
    <row r="24" spans="2:16" ht="21.6" x14ac:dyDescent="0.3">
      <c r="B24" s="5"/>
      <c r="C24" s="5"/>
      <c r="D24" s="5"/>
      <c r="E24" s="7" t="s">
        <v>24</v>
      </c>
      <c r="F24" s="7"/>
      <c r="G24" s="7"/>
      <c r="H24" s="7"/>
      <c r="I24" s="7" t="s">
        <v>29</v>
      </c>
      <c r="J24" s="7" t="s">
        <v>32</v>
      </c>
      <c r="K24" s="7" t="s">
        <v>31</v>
      </c>
      <c r="L24" s="58" t="s">
        <v>14</v>
      </c>
      <c r="M24" s="58"/>
      <c r="N24" s="7" t="s">
        <v>18</v>
      </c>
      <c r="O24" s="7" t="s">
        <v>22</v>
      </c>
      <c r="P24" s="7" t="s">
        <v>21</v>
      </c>
    </row>
    <row r="25" spans="2:16" ht="34.950000000000003" customHeight="1" x14ac:dyDescent="0.3">
      <c r="B25" s="14" t="s">
        <v>1</v>
      </c>
      <c r="C25" s="8" t="s">
        <v>5</v>
      </c>
      <c r="D25" s="8" t="s">
        <v>4</v>
      </c>
      <c r="E25" s="8" t="s">
        <v>3</v>
      </c>
      <c r="F25" s="8" t="s">
        <v>6</v>
      </c>
      <c r="G25" s="8" t="s">
        <v>26</v>
      </c>
      <c r="H25" s="8" t="s">
        <v>27</v>
      </c>
      <c r="I25" s="8" t="s">
        <v>28</v>
      </c>
      <c r="J25" s="8" t="s">
        <v>12</v>
      </c>
      <c r="K25" s="8" t="s">
        <v>2</v>
      </c>
      <c r="L25" s="8" t="s">
        <v>15</v>
      </c>
      <c r="M25" s="8" t="s">
        <v>16</v>
      </c>
      <c r="N25" s="8" t="s">
        <v>17</v>
      </c>
      <c r="O25" s="8" t="s">
        <v>20</v>
      </c>
      <c r="P25" s="8" t="s">
        <v>19</v>
      </c>
    </row>
    <row r="26" spans="2:16" ht="34.950000000000003" customHeight="1" x14ac:dyDescent="0.3">
      <c r="B26" s="6" t="s">
        <v>7</v>
      </c>
      <c r="C26" s="12">
        <v>584264</v>
      </c>
      <c r="D26" s="12">
        <v>41254</v>
      </c>
      <c r="E26" s="15">
        <f>IFERROR(D26/C26,"0")</f>
        <v>7.0608492051538352E-2</v>
      </c>
      <c r="F26" s="11">
        <v>63</v>
      </c>
      <c r="G26" s="10">
        <v>25000</v>
      </c>
      <c r="H26" s="10">
        <v>23661</v>
      </c>
      <c r="I26" s="9">
        <f>H26-G26</f>
        <v>-1339</v>
      </c>
      <c r="J26" s="17">
        <f>IFERROR(H26/D26,"0")</f>
        <v>0.5735443835749261</v>
      </c>
      <c r="K26" s="18">
        <f>IFERROR(H26/F26,"0")</f>
        <v>375.57142857142856</v>
      </c>
      <c r="L26" s="10">
        <v>628423</v>
      </c>
      <c r="M26" s="10">
        <v>1265487</v>
      </c>
      <c r="N26" s="9">
        <f>M26-L26</f>
        <v>637064</v>
      </c>
      <c r="O26" s="22">
        <f>IFERROR(M26-H26,"0")</f>
        <v>1241826</v>
      </c>
      <c r="P26" s="23">
        <f>IFERROR(O26/H26,0)</f>
        <v>52.484087739317864</v>
      </c>
    </row>
    <row r="27" spans="2:16" ht="34.950000000000003" customHeight="1" x14ac:dyDescent="0.3">
      <c r="B27" s="6" t="s">
        <v>8</v>
      </c>
      <c r="C27" s="12">
        <v>812450</v>
      </c>
      <c r="D27" s="12">
        <v>20643</v>
      </c>
      <c r="E27" s="15">
        <f t="shared" ref="E27:E30" si="0">IFERROR(D27/C27,"0")</f>
        <v>2.5408332820481262E-2</v>
      </c>
      <c r="F27" s="11">
        <v>28</v>
      </c>
      <c r="G27" s="10">
        <v>30000</v>
      </c>
      <c r="H27" s="10">
        <v>21882</v>
      </c>
      <c r="I27" s="9">
        <f t="shared" ref="I27:I30" si="1">H27-G27</f>
        <v>-8118</v>
      </c>
      <c r="J27" s="17">
        <f t="shared" ref="J27:J30" si="2">IFERROR(H27/D27,"0")</f>
        <v>1.0600203458799593</v>
      </c>
      <c r="K27" s="18">
        <f t="shared" ref="K27:K30" si="3">IFERROR(H27/F27,"0")</f>
        <v>781.5</v>
      </c>
      <c r="L27" s="10">
        <v>456123</v>
      </c>
      <c r="M27" s="10">
        <v>1234567</v>
      </c>
      <c r="N27" s="9">
        <f t="shared" ref="N27:N30" si="4">M27-L27</f>
        <v>778444</v>
      </c>
      <c r="O27" s="22">
        <f t="shared" ref="O27:O30" si="5">IFERROR(M27-H27,"0")</f>
        <v>1212685</v>
      </c>
      <c r="P27" s="23">
        <f t="shared" ref="P27:P29" si="6">IFERROR(O27/H27,0)</f>
        <v>55.419294397221464</v>
      </c>
    </row>
    <row r="28" spans="2:16" ht="34.950000000000003" customHeight="1" x14ac:dyDescent="0.3">
      <c r="B28" s="6" t="s">
        <v>9</v>
      </c>
      <c r="C28" s="12">
        <v>669123</v>
      </c>
      <c r="D28" s="12">
        <v>26750</v>
      </c>
      <c r="E28" s="15">
        <f t="shared" si="0"/>
        <v>3.9977702156404726E-2</v>
      </c>
      <c r="F28" s="11">
        <v>41</v>
      </c>
      <c r="G28" s="10">
        <v>50000</v>
      </c>
      <c r="H28" s="10">
        <v>22076</v>
      </c>
      <c r="I28" s="9">
        <f t="shared" si="1"/>
        <v>-27924</v>
      </c>
      <c r="J28" s="17">
        <f t="shared" si="2"/>
        <v>0.82527102803738317</v>
      </c>
      <c r="K28" s="18">
        <f t="shared" si="3"/>
        <v>538.43902439024396</v>
      </c>
      <c r="L28" s="10">
        <v>648762</v>
      </c>
      <c r="M28" s="10">
        <v>549756</v>
      </c>
      <c r="N28" s="9">
        <f t="shared" si="4"/>
        <v>-99006</v>
      </c>
      <c r="O28" s="22">
        <f t="shared" si="5"/>
        <v>527680</v>
      </c>
      <c r="P28" s="23">
        <f t="shared" si="6"/>
        <v>23.902880956695054</v>
      </c>
    </row>
    <row r="29" spans="2:16" ht="34.950000000000003" customHeight="1" x14ac:dyDescent="0.3">
      <c r="B29" s="6" t="s">
        <v>10</v>
      </c>
      <c r="C29" s="12">
        <v>812450</v>
      </c>
      <c r="D29" s="12">
        <v>46752</v>
      </c>
      <c r="E29" s="15">
        <f t="shared" si="0"/>
        <v>5.7544464274724601E-2</v>
      </c>
      <c r="F29" s="11">
        <v>59</v>
      </c>
      <c r="G29" s="10">
        <v>45000</v>
      </c>
      <c r="H29" s="10">
        <v>57823</v>
      </c>
      <c r="I29" s="9">
        <f t="shared" si="1"/>
        <v>12823</v>
      </c>
      <c r="J29" s="17">
        <f t="shared" si="2"/>
        <v>1.2368027036276523</v>
      </c>
      <c r="K29" s="18">
        <f t="shared" si="3"/>
        <v>980.05084745762713</v>
      </c>
      <c r="L29" s="10">
        <v>789756</v>
      </c>
      <c r="M29" s="10">
        <v>1465789</v>
      </c>
      <c r="N29" s="9">
        <f t="shared" si="4"/>
        <v>676033</v>
      </c>
      <c r="O29" s="22">
        <f t="shared" si="5"/>
        <v>1407966</v>
      </c>
      <c r="P29" s="23">
        <f t="shared" si="6"/>
        <v>24.349584075540875</v>
      </c>
    </row>
    <row r="30" spans="2:16" ht="34.950000000000003" customHeight="1" x14ac:dyDescent="0.3">
      <c r="B30" s="6" t="s">
        <v>11</v>
      </c>
      <c r="C30" s="12">
        <v>432480</v>
      </c>
      <c r="D30" s="12">
        <v>59752</v>
      </c>
      <c r="E30" s="15">
        <f t="shared" si="0"/>
        <v>0.13816130225675174</v>
      </c>
      <c r="F30" s="11">
        <v>93</v>
      </c>
      <c r="G30" s="10">
        <v>50000</v>
      </c>
      <c r="H30" s="10">
        <v>62484</v>
      </c>
      <c r="I30" s="9">
        <f t="shared" si="1"/>
        <v>12484</v>
      </c>
      <c r="J30" s="17">
        <f t="shared" si="2"/>
        <v>1.0457223189181952</v>
      </c>
      <c r="K30" s="18">
        <f t="shared" si="3"/>
        <v>671.87096774193549</v>
      </c>
      <c r="L30" s="10">
        <v>327854</v>
      </c>
      <c r="M30" s="10">
        <v>687531</v>
      </c>
      <c r="N30" s="9">
        <f t="shared" si="4"/>
        <v>359677</v>
      </c>
      <c r="O30" s="22">
        <f t="shared" si="5"/>
        <v>625047</v>
      </c>
      <c r="P30" s="23">
        <f>IFERROR(O30/H30,0)</f>
        <v>10.003312848089111</v>
      </c>
    </row>
    <row r="31" spans="2:16" ht="10.050000000000001" customHeight="1" x14ac:dyDescent="0.3">
      <c r="B31" s="4"/>
      <c r="C31" s="13"/>
      <c r="D31" s="4"/>
      <c r="E31" s="4"/>
      <c r="F31" s="4"/>
      <c r="G31" s="4"/>
      <c r="H31" s="4"/>
      <c r="J31" s="4"/>
      <c r="K31" s="4"/>
      <c r="L31" s="4"/>
    </row>
    <row r="32" spans="2:16" ht="34.950000000000003" customHeight="1" x14ac:dyDescent="0.3">
      <c r="C32" s="8" t="s">
        <v>5</v>
      </c>
      <c r="D32" s="8" t="s">
        <v>4</v>
      </c>
      <c r="E32" s="8" t="s">
        <v>3</v>
      </c>
      <c r="F32" s="8" t="s">
        <v>6</v>
      </c>
      <c r="G32" s="8" t="s">
        <v>26</v>
      </c>
      <c r="H32" s="8" t="s">
        <v>27</v>
      </c>
      <c r="I32" s="8" t="s">
        <v>28</v>
      </c>
      <c r="J32" s="8" t="s">
        <v>12</v>
      </c>
      <c r="K32" s="8" t="s">
        <v>2</v>
      </c>
      <c r="L32" s="8" t="s">
        <v>15</v>
      </c>
      <c r="M32" s="8" t="s">
        <v>16</v>
      </c>
      <c r="N32" s="8" t="s">
        <v>17</v>
      </c>
      <c r="O32" s="8" t="s">
        <v>20</v>
      </c>
      <c r="P32" s="8" t="s">
        <v>19</v>
      </c>
    </row>
    <row r="33" spans="2:16" ht="34.950000000000003" customHeight="1" x14ac:dyDescent="0.45">
      <c r="B33" s="30" t="s">
        <v>30</v>
      </c>
      <c r="C33" s="25">
        <f>SUM(C26:C30)</f>
        <v>3310767</v>
      </c>
      <c r="D33" s="25">
        <f>SUM(D26:D30)</f>
        <v>195151</v>
      </c>
      <c r="E33" s="16">
        <f t="shared" ref="E33" si="7">IFERROR(D33/C33,"0")</f>
        <v>5.8944347337037004E-2</v>
      </c>
      <c r="F33" s="25">
        <f>SUM(F26:F30)</f>
        <v>284</v>
      </c>
      <c r="G33" s="26">
        <f>SUM(G26:G30)</f>
        <v>200000</v>
      </c>
      <c r="H33" s="26">
        <f>SUM(H26:H30)</f>
        <v>187926</v>
      </c>
      <c r="I33" s="9">
        <f t="shared" ref="I33" si="8">H33-G33</f>
        <v>-12074</v>
      </c>
      <c r="J33" s="19">
        <f t="shared" ref="J33" si="9">IFERROR(H33/D33,"0")</f>
        <v>0.96297738674154887</v>
      </c>
      <c r="K33" s="20">
        <f t="shared" ref="K33" si="10">IFERROR(H33/F33,"0")</f>
        <v>661.71126760563379</v>
      </c>
      <c r="L33" s="26">
        <f>SUM(L26:L30)</f>
        <v>2850918</v>
      </c>
      <c r="M33" s="26">
        <f>SUM(M26:M30)</f>
        <v>5203130</v>
      </c>
      <c r="N33" s="9">
        <f t="shared" ref="N33" si="11">M33-L33</f>
        <v>2352212</v>
      </c>
      <c r="O33" s="21">
        <f t="shared" ref="O33" si="12">IFERROR(M33-H33,"0")</f>
        <v>5015204</v>
      </c>
      <c r="P33" s="24">
        <f>IFERROR(O33/H33,0)</f>
        <v>26.687121526558325</v>
      </c>
    </row>
    <row r="34" spans="2:16" x14ac:dyDescent="0.3">
      <c r="B34" s="4"/>
      <c r="C34" s="4"/>
      <c r="D34" s="4"/>
      <c r="E34" s="4"/>
      <c r="F34" s="4"/>
      <c r="G34" s="4"/>
      <c r="H34" s="4"/>
      <c r="J34" s="4"/>
      <c r="K34" s="4"/>
      <c r="L34" s="4"/>
    </row>
    <row r="35" spans="2:16" x14ac:dyDescent="0.3">
      <c r="B35" s="4"/>
      <c r="C35" s="4"/>
      <c r="D35" s="4"/>
      <c r="E35" s="4"/>
      <c r="F35" s="4"/>
      <c r="G35" s="4"/>
      <c r="H35" s="4"/>
      <c r="J35" s="4"/>
      <c r="K35" s="4"/>
      <c r="L35" s="4"/>
    </row>
  </sheetData>
  <mergeCells count="23">
    <mergeCell ref="C2:D2"/>
    <mergeCell ref="C3:D3"/>
    <mergeCell ref="E2:F2"/>
    <mergeCell ref="E3:F3"/>
    <mergeCell ref="H2:I2"/>
    <mergeCell ref="H3:I3"/>
    <mergeCell ref="J12:L12"/>
    <mergeCell ref="N12:P12"/>
    <mergeCell ref="L24:M24"/>
    <mergeCell ref="N2:P2"/>
    <mergeCell ref="H5:I5"/>
    <mergeCell ref="H6:I6"/>
    <mergeCell ref="J2:L2"/>
    <mergeCell ref="H8:I8"/>
    <mergeCell ref="H9:I9"/>
    <mergeCell ref="H11:I11"/>
    <mergeCell ref="H12:I12"/>
    <mergeCell ref="H14:I14"/>
    <mergeCell ref="H21:I21"/>
    <mergeCell ref="H18:I18"/>
    <mergeCell ref="H20:I20"/>
    <mergeCell ref="H15:I15"/>
    <mergeCell ref="H17:I17"/>
  </mergeCells>
  <phoneticPr fontId="7" type="noConversion"/>
  <conditionalFormatting sqref="I26:I30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I33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N26:N30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N33">
    <cfRule type="cellIs" dxfId="9" priority="1" operator="greaterThan">
      <formula>0</formula>
    </cfRule>
    <cfRule type="cellIs" dxfId="8" priority="2" operator="lessThan">
      <formula>0</formula>
    </cfRule>
  </conditionalFormatting>
  <pageMargins left="0.4" right="0.4" top="0.4" bottom="0.4" header="0" footer="0"/>
  <pageSetup scale="48" fitToHeight="0" orientation="landscape" horizontalDpi="0" verticalDpi="0"/>
  <ignoredErrors>
    <ignoredError sqref="E3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FBB6-9AB7-3748-B664-25C696C91DA5}">
  <sheetPr>
    <tabColor theme="3" tint="0.79998168889431442"/>
    <pageSetUpPr fitToPage="1"/>
  </sheetPr>
  <dimension ref="A1:IY36"/>
  <sheetViews>
    <sheetView showGridLines="0" zoomScale="40" zoomScaleNormal="40" workbookViewId="0">
      <selection activeCell="B27" sqref="B27"/>
    </sheetView>
  </sheetViews>
  <sheetFormatPr defaultColWidth="11.19921875" defaultRowHeight="15.6" x14ac:dyDescent="0.3"/>
  <cols>
    <col min="1" max="1" width="3.296875" customWidth="1"/>
    <col min="2" max="2" width="30.796875" customWidth="1"/>
    <col min="3" max="16" width="15.796875" customWidth="1"/>
    <col min="17" max="17" width="3.296875" customWidth="1"/>
  </cols>
  <sheetData>
    <row r="1" spans="1:259" s="2" customFormat="1" ht="52.05" customHeight="1" x14ac:dyDescent="0.3">
      <c r="A1" s="1"/>
      <c r="B1" s="3" t="s">
        <v>0</v>
      </c>
      <c r="C1"/>
      <c r="D1"/>
      <c r="E1"/>
      <c r="F1"/>
      <c r="G1"/>
      <c r="H1"/>
      <c r="I1" s="1"/>
      <c r="J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2" customFormat="1" ht="48" customHeight="1" x14ac:dyDescent="0.25">
      <c r="A2" s="1"/>
      <c r="B2" s="75" t="s">
        <v>45</v>
      </c>
      <c r="C2" s="75"/>
      <c r="D2" s="75"/>
      <c r="E2" s="75"/>
      <c r="F2" s="75"/>
      <c r="G2" s="75"/>
      <c r="H2" s="75"/>
      <c r="I2" s="75"/>
      <c r="J2" s="7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9" ht="25.05" customHeight="1" x14ac:dyDescent="0.5">
      <c r="B3" s="36" t="s">
        <v>34</v>
      </c>
      <c r="C3" s="63" t="s">
        <v>35</v>
      </c>
      <c r="D3" s="63"/>
      <c r="E3" s="65" t="s">
        <v>36</v>
      </c>
      <c r="F3" s="65"/>
      <c r="G3" s="35"/>
      <c r="H3" s="67" t="s">
        <v>5</v>
      </c>
      <c r="I3" s="68"/>
      <c r="J3" s="57" t="s">
        <v>41</v>
      </c>
      <c r="K3" s="57"/>
      <c r="L3" s="57"/>
      <c r="M3" s="35"/>
      <c r="N3" s="57" t="s">
        <v>42</v>
      </c>
      <c r="O3" s="57"/>
      <c r="P3" s="57"/>
    </row>
    <row r="4" spans="1:259" ht="49.95" customHeight="1" x14ac:dyDescent="0.3">
      <c r="B4" s="37">
        <f>H34</f>
        <v>0</v>
      </c>
      <c r="C4" s="64">
        <f>G34</f>
        <v>0</v>
      </c>
      <c r="D4" s="64"/>
      <c r="E4" s="66">
        <f>I34</f>
        <v>0</v>
      </c>
      <c r="F4" s="66"/>
      <c r="G4" s="33"/>
      <c r="H4" s="69">
        <f>C34</f>
        <v>0</v>
      </c>
      <c r="I4" s="70"/>
      <c r="J4" s="38"/>
      <c r="K4" s="38"/>
      <c r="L4" s="38"/>
      <c r="M4" s="38"/>
      <c r="N4" s="38"/>
      <c r="O4" s="38"/>
      <c r="P4" s="38"/>
    </row>
    <row r="5" spans="1:259" s="2" customFormat="1" ht="16.05" customHeight="1" x14ac:dyDescent="0.3">
      <c r="A5" s="1"/>
      <c r="B5" s="3"/>
      <c r="C5"/>
      <c r="D5"/>
      <c r="E5"/>
      <c r="F5"/>
      <c r="G5"/>
      <c r="H5"/>
      <c r="I5" s="40"/>
      <c r="J5"/>
      <c r="K5"/>
      <c r="L5"/>
      <c r="M5"/>
      <c r="N5"/>
      <c r="O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25.05" customHeight="1" x14ac:dyDescent="0.5">
      <c r="B6" s="39" t="s">
        <v>37</v>
      </c>
      <c r="H6" s="59" t="s">
        <v>6</v>
      </c>
      <c r="I6" s="60"/>
      <c r="J6" s="35"/>
      <c r="K6" s="35"/>
      <c r="L6" s="35"/>
      <c r="M6" s="35"/>
      <c r="N6" s="35"/>
      <c r="O6" s="35"/>
    </row>
    <row r="7" spans="1:259" s="2" customFormat="1" ht="49.95" customHeight="1" x14ac:dyDescent="0.3">
      <c r="A7" s="1"/>
      <c r="B7" s="3"/>
      <c r="C7"/>
      <c r="D7"/>
      <c r="E7"/>
      <c r="F7"/>
      <c r="G7"/>
      <c r="H7" s="61">
        <f>F34</f>
        <v>0</v>
      </c>
      <c r="I7" s="62"/>
      <c r="J7" s="38"/>
      <c r="K7" s="38"/>
      <c r="L7" s="38"/>
      <c r="M7" s="38"/>
      <c r="N7" s="38"/>
      <c r="O7" s="3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05" customHeight="1" x14ac:dyDescent="0.3"/>
    <row r="9" spans="1:259" ht="25.05" customHeight="1" x14ac:dyDescent="0.3">
      <c r="B9" s="31"/>
      <c r="C9" s="31"/>
      <c r="D9" s="31"/>
      <c r="E9" s="35"/>
      <c r="F9" s="35"/>
      <c r="G9" s="35"/>
      <c r="H9" s="71" t="s">
        <v>38</v>
      </c>
      <c r="I9" s="72"/>
      <c r="J9" s="35"/>
      <c r="K9" s="35"/>
      <c r="L9" s="35"/>
      <c r="M9" s="35"/>
      <c r="N9" s="35"/>
      <c r="O9" s="35"/>
      <c r="P9" s="35"/>
    </row>
    <row r="10" spans="1:259" ht="49.95" customHeight="1" x14ac:dyDescent="0.3">
      <c r="B10" s="32"/>
      <c r="C10" s="32"/>
      <c r="D10" s="32"/>
      <c r="E10" s="33"/>
      <c r="F10" s="33"/>
      <c r="G10" s="33"/>
      <c r="H10" s="73" t="str">
        <f>K34</f>
        <v>0</v>
      </c>
      <c r="I10" s="74"/>
      <c r="J10" s="34"/>
      <c r="K10" s="34"/>
      <c r="L10" s="34"/>
      <c r="M10" s="34"/>
      <c r="N10" s="34"/>
      <c r="O10" s="34"/>
      <c r="P10" s="38"/>
    </row>
    <row r="11" spans="1:259" ht="16.05" customHeight="1" x14ac:dyDescent="0.3">
      <c r="I11" s="40"/>
    </row>
    <row r="12" spans="1:259" ht="25.05" customHeight="1" x14ac:dyDescent="0.3">
      <c r="B12" s="31"/>
      <c r="C12" s="31"/>
      <c r="D12" s="31"/>
      <c r="E12" s="35"/>
      <c r="F12" s="35"/>
      <c r="G12" s="35"/>
      <c r="H12" s="41" t="s">
        <v>4</v>
      </c>
      <c r="I12" s="42"/>
      <c r="J12" s="35"/>
      <c r="K12" s="35"/>
      <c r="L12" s="35"/>
      <c r="M12" s="35"/>
      <c r="N12" s="35"/>
      <c r="O12" s="35"/>
      <c r="P12" s="35"/>
    </row>
    <row r="13" spans="1:259" ht="49.95" customHeight="1" x14ac:dyDescent="0.5">
      <c r="B13" s="32"/>
      <c r="C13" s="32"/>
      <c r="D13" s="32"/>
      <c r="E13" s="33"/>
      <c r="F13" s="33"/>
      <c r="G13" s="33"/>
      <c r="H13" s="43">
        <f>D34</f>
        <v>0</v>
      </c>
      <c r="I13" s="44"/>
      <c r="J13" s="57" t="s">
        <v>43</v>
      </c>
      <c r="K13" s="57"/>
      <c r="L13" s="57"/>
      <c r="M13" s="35"/>
      <c r="N13" s="57" t="s">
        <v>44</v>
      </c>
      <c r="O13" s="57"/>
      <c r="P13" s="57"/>
    </row>
    <row r="15" spans="1:259" ht="25.05" customHeight="1" x14ac:dyDescent="0.3">
      <c r="B15" s="31"/>
      <c r="C15" s="31"/>
      <c r="D15" s="31"/>
      <c r="E15" s="35"/>
      <c r="F15" s="35"/>
      <c r="G15" s="35"/>
      <c r="H15" s="45" t="s">
        <v>39</v>
      </c>
      <c r="I15" s="46"/>
      <c r="J15" s="35"/>
      <c r="K15" s="35"/>
      <c r="L15" s="35"/>
      <c r="M15" s="35"/>
      <c r="N15" s="35"/>
      <c r="O15" s="35"/>
      <c r="P15" s="35"/>
    </row>
    <row r="16" spans="1:259" ht="49.95" customHeight="1" x14ac:dyDescent="0.3">
      <c r="B16" s="32"/>
      <c r="C16" s="32"/>
      <c r="D16" s="32"/>
      <c r="E16" s="33"/>
      <c r="F16" s="33"/>
      <c r="G16" s="33"/>
      <c r="H16" s="53" t="str">
        <f>E34</f>
        <v>0</v>
      </c>
      <c r="I16" s="54"/>
      <c r="J16" s="34"/>
      <c r="K16" s="34"/>
      <c r="L16" s="34"/>
      <c r="M16" s="34"/>
      <c r="N16" s="34"/>
      <c r="O16" s="34"/>
      <c r="P16" s="38"/>
    </row>
    <row r="17" spans="2:16" x14ac:dyDescent="0.3">
      <c r="I17" s="40"/>
    </row>
    <row r="18" spans="2:16" ht="25.05" customHeight="1" x14ac:dyDescent="0.3">
      <c r="B18" s="31"/>
      <c r="C18" s="31"/>
      <c r="D18" s="31"/>
      <c r="E18" s="35"/>
      <c r="F18" s="35"/>
      <c r="G18" s="35"/>
      <c r="H18" s="55" t="s">
        <v>13</v>
      </c>
      <c r="I18" s="56"/>
      <c r="J18" s="35"/>
      <c r="K18" s="35"/>
      <c r="L18" s="35"/>
      <c r="M18" s="35"/>
      <c r="N18" s="35"/>
      <c r="O18" s="35"/>
      <c r="P18" s="35"/>
    </row>
    <row r="19" spans="2:16" ht="49.95" customHeight="1" x14ac:dyDescent="0.3">
      <c r="B19" s="32"/>
      <c r="C19" s="32"/>
      <c r="D19" s="32"/>
      <c r="E19" s="33"/>
      <c r="F19" s="33"/>
      <c r="G19" s="33"/>
      <c r="H19" s="49" t="str">
        <f>J34</f>
        <v>0</v>
      </c>
      <c r="I19" s="50"/>
      <c r="J19" s="34"/>
      <c r="K19" s="34"/>
      <c r="L19" s="34"/>
      <c r="M19" s="34"/>
      <c r="N19" s="34"/>
      <c r="O19" s="34"/>
      <c r="P19" s="38"/>
    </row>
    <row r="20" spans="2:16" x14ac:dyDescent="0.3">
      <c r="I20" s="40"/>
    </row>
    <row r="21" spans="2:16" ht="25.05" customHeight="1" x14ac:dyDescent="0.3">
      <c r="B21" s="31"/>
      <c r="C21" s="31"/>
      <c r="D21" s="31"/>
      <c r="E21" s="35"/>
      <c r="F21" s="35"/>
      <c r="G21" s="35"/>
      <c r="H21" s="51" t="s">
        <v>40</v>
      </c>
      <c r="I21" s="52"/>
      <c r="J21" s="35"/>
      <c r="K21" s="35"/>
      <c r="L21" s="35"/>
      <c r="M21" s="35"/>
      <c r="N21" s="35"/>
      <c r="O21" s="35"/>
      <c r="P21" s="35"/>
    </row>
    <row r="22" spans="2:16" ht="49.95" customHeight="1" x14ac:dyDescent="0.3">
      <c r="B22" s="32"/>
      <c r="C22" s="32"/>
      <c r="D22" s="32"/>
      <c r="E22" s="33"/>
      <c r="F22" s="33"/>
      <c r="G22" s="33"/>
      <c r="H22" s="47">
        <f>P34</f>
        <v>0</v>
      </c>
      <c r="I22" s="48"/>
      <c r="J22" s="34"/>
      <c r="K22" s="34"/>
      <c r="L22" s="34"/>
      <c r="M22" s="34"/>
      <c r="N22" s="34"/>
      <c r="O22" s="34"/>
      <c r="P22" s="38"/>
    </row>
    <row r="23" spans="2:16" ht="31.95" customHeight="1" x14ac:dyDescent="0.3"/>
    <row r="24" spans="2:16" ht="34.950000000000003" customHeight="1" x14ac:dyDescent="0.5">
      <c r="B24" s="27" t="s">
        <v>33</v>
      </c>
      <c r="C24" s="28"/>
      <c r="D24" s="28"/>
      <c r="E24" s="29" t="s">
        <v>23</v>
      </c>
      <c r="F24" s="28"/>
      <c r="G24" s="28"/>
      <c r="H24" s="28"/>
      <c r="I24" s="28"/>
      <c r="J24" s="29" t="s">
        <v>13</v>
      </c>
      <c r="K24" s="29" t="s">
        <v>25</v>
      </c>
      <c r="L24" s="28"/>
      <c r="M24" s="28"/>
      <c r="N24" s="28"/>
      <c r="O24" s="28"/>
      <c r="P24" s="28"/>
    </row>
    <row r="25" spans="2:16" ht="21.6" x14ac:dyDescent="0.3">
      <c r="B25" s="5"/>
      <c r="C25" s="5"/>
      <c r="D25" s="5"/>
      <c r="E25" s="7" t="s">
        <v>24</v>
      </c>
      <c r="F25" s="7"/>
      <c r="G25" s="7"/>
      <c r="H25" s="7"/>
      <c r="I25" s="7" t="s">
        <v>29</v>
      </c>
      <c r="J25" s="7" t="s">
        <v>32</v>
      </c>
      <c r="K25" s="7" t="s">
        <v>31</v>
      </c>
      <c r="L25" s="58" t="s">
        <v>14</v>
      </c>
      <c r="M25" s="58"/>
      <c r="N25" s="7" t="s">
        <v>18</v>
      </c>
      <c r="O25" s="7" t="s">
        <v>22</v>
      </c>
      <c r="P25" s="7" t="s">
        <v>21</v>
      </c>
    </row>
    <row r="26" spans="2:16" ht="34.950000000000003" customHeight="1" x14ac:dyDescent="0.3">
      <c r="B26" s="14" t="s">
        <v>1</v>
      </c>
      <c r="C26" s="8" t="s">
        <v>5</v>
      </c>
      <c r="D26" s="8" t="s">
        <v>4</v>
      </c>
      <c r="E26" s="8" t="s">
        <v>3</v>
      </c>
      <c r="F26" s="8" t="s">
        <v>6</v>
      </c>
      <c r="G26" s="8" t="s">
        <v>26</v>
      </c>
      <c r="H26" s="8" t="s">
        <v>27</v>
      </c>
      <c r="I26" s="8" t="s">
        <v>28</v>
      </c>
      <c r="J26" s="8" t="s">
        <v>12</v>
      </c>
      <c r="K26" s="8" t="s">
        <v>2</v>
      </c>
      <c r="L26" s="8" t="s">
        <v>15</v>
      </c>
      <c r="M26" s="8" t="s">
        <v>16</v>
      </c>
      <c r="N26" s="8" t="s">
        <v>17</v>
      </c>
      <c r="O26" s="8" t="s">
        <v>20</v>
      </c>
      <c r="P26" s="8" t="s">
        <v>19</v>
      </c>
    </row>
    <row r="27" spans="2:16" ht="34.950000000000003" customHeight="1" x14ac:dyDescent="0.3">
      <c r="B27" s="6" t="s">
        <v>7</v>
      </c>
      <c r="C27" s="12"/>
      <c r="D27" s="12"/>
      <c r="E27" s="15" t="str">
        <f>IFERROR(D27/C27,"0")</f>
        <v>0</v>
      </c>
      <c r="F27" s="11"/>
      <c r="G27" s="10"/>
      <c r="H27" s="10"/>
      <c r="I27" s="9">
        <f>H27-G27</f>
        <v>0</v>
      </c>
      <c r="J27" s="17" t="str">
        <f>IFERROR(H27/D27,"0")</f>
        <v>0</v>
      </c>
      <c r="K27" s="18" t="str">
        <f>IFERROR(H27/F27,"0")</f>
        <v>0</v>
      </c>
      <c r="L27" s="10"/>
      <c r="M27" s="10"/>
      <c r="N27" s="9">
        <f>M27-L27</f>
        <v>0</v>
      </c>
      <c r="O27" s="22">
        <f>IFERROR(M27-H27,"0")</f>
        <v>0</v>
      </c>
      <c r="P27" s="23">
        <f>IFERROR(O27/H27,0)</f>
        <v>0</v>
      </c>
    </row>
    <row r="28" spans="2:16" ht="34.950000000000003" customHeight="1" x14ac:dyDescent="0.3">
      <c r="B28" s="6" t="s">
        <v>8</v>
      </c>
      <c r="C28" s="12"/>
      <c r="D28" s="12"/>
      <c r="E28" s="15" t="str">
        <f t="shared" ref="E28:E31" si="0">IFERROR(D28/C28,"0")</f>
        <v>0</v>
      </c>
      <c r="F28" s="11"/>
      <c r="G28" s="10"/>
      <c r="H28" s="10"/>
      <c r="I28" s="9">
        <f t="shared" ref="I28:I31" si="1">H28-G28</f>
        <v>0</v>
      </c>
      <c r="J28" s="17" t="str">
        <f t="shared" ref="J28:J31" si="2">IFERROR(H28/D28,"0")</f>
        <v>0</v>
      </c>
      <c r="K28" s="18" t="str">
        <f t="shared" ref="K28:K31" si="3">IFERROR(H28/F28,"0")</f>
        <v>0</v>
      </c>
      <c r="L28" s="10"/>
      <c r="M28" s="10"/>
      <c r="N28" s="9">
        <f t="shared" ref="N28:N31" si="4">M28-L28</f>
        <v>0</v>
      </c>
      <c r="O28" s="22">
        <f t="shared" ref="O28:O31" si="5">IFERROR(M28-H28,"0")</f>
        <v>0</v>
      </c>
      <c r="P28" s="23">
        <f t="shared" ref="P28:P30" si="6">IFERROR(O28/H28,0)</f>
        <v>0</v>
      </c>
    </row>
    <row r="29" spans="2:16" ht="34.950000000000003" customHeight="1" x14ac:dyDescent="0.3">
      <c r="B29" s="6" t="s">
        <v>9</v>
      </c>
      <c r="C29" s="12"/>
      <c r="D29" s="12"/>
      <c r="E29" s="15" t="str">
        <f t="shared" si="0"/>
        <v>0</v>
      </c>
      <c r="F29" s="11"/>
      <c r="G29" s="10"/>
      <c r="H29" s="10"/>
      <c r="I29" s="9">
        <f t="shared" si="1"/>
        <v>0</v>
      </c>
      <c r="J29" s="17" t="str">
        <f t="shared" si="2"/>
        <v>0</v>
      </c>
      <c r="K29" s="18" t="str">
        <f t="shared" si="3"/>
        <v>0</v>
      </c>
      <c r="L29" s="10"/>
      <c r="M29" s="10"/>
      <c r="N29" s="9">
        <f t="shared" si="4"/>
        <v>0</v>
      </c>
      <c r="O29" s="22">
        <f t="shared" si="5"/>
        <v>0</v>
      </c>
      <c r="P29" s="23">
        <f t="shared" si="6"/>
        <v>0</v>
      </c>
    </row>
    <row r="30" spans="2:16" ht="34.950000000000003" customHeight="1" x14ac:dyDescent="0.3">
      <c r="B30" s="6" t="s">
        <v>10</v>
      </c>
      <c r="C30" s="12"/>
      <c r="D30" s="12"/>
      <c r="E30" s="15" t="str">
        <f t="shared" si="0"/>
        <v>0</v>
      </c>
      <c r="F30" s="11"/>
      <c r="G30" s="10"/>
      <c r="H30" s="10"/>
      <c r="I30" s="9">
        <f t="shared" si="1"/>
        <v>0</v>
      </c>
      <c r="J30" s="17" t="str">
        <f t="shared" si="2"/>
        <v>0</v>
      </c>
      <c r="K30" s="18" t="str">
        <f t="shared" si="3"/>
        <v>0</v>
      </c>
      <c r="L30" s="10"/>
      <c r="M30" s="10"/>
      <c r="N30" s="9">
        <f t="shared" si="4"/>
        <v>0</v>
      </c>
      <c r="O30" s="22">
        <f t="shared" si="5"/>
        <v>0</v>
      </c>
      <c r="P30" s="23">
        <f t="shared" si="6"/>
        <v>0</v>
      </c>
    </row>
    <row r="31" spans="2:16" ht="34.950000000000003" customHeight="1" x14ac:dyDescent="0.3">
      <c r="B31" s="6" t="s">
        <v>11</v>
      </c>
      <c r="C31" s="12"/>
      <c r="D31" s="12"/>
      <c r="E31" s="15" t="str">
        <f t="shared" si="0"/>
        <v>0</v>
      </c>
      <c r="F31" s="11"/>
      <c r="G31" s="10"/>
      <c r="H31" s="10"/>
      <c r="I31" s="9">
        <f t="shared" si="1"/>
        <v>0</v>
      </c>
      <c r="J31" s="17" t="str">
        <f t="shared" si="2"/>
        <v>0</v>
      </c>
      <c r="K31" s="18" t="str">
        <f t="shared" si="3"/>
        <v>0</v>
      </c>
      <c r="L31" s="10"/>
      <c r="M31" s="10"/>
      <c r="N31" s="9">
        <f t="shared" si="4"/>
        <v>0</v>
      </c>
      <c r="O31" s="22">
        <f t="shared" si="5"/>
        <v>0</v>
      </c>
      <c r="P31" s="23">
        <f>IFERROR(O31/H31,0)</f>
        <v>0</v>
      </c>
    </row>
    <row r="32" spans="2:16" ht="10.050000000000001" customHeight="1" x14ac:dyDescent="0.3">
      <c r="B32" s="4"/>
      <c r="C32" s="13"/>
      <c r="D32" s="4"/>
      <c r="E32" s="4"/>
      <c r="F32" s="4"/>
      <c r="G32" s="4"/>
      <c r="H32" s="4"/>
      <c r="J32" s="4"/>
      <c r="K32" s="4"/>
      <c r="L32" s="4"/>
    </row>
    <row r="33" spans="2:16" ht="34.950000000000003" customHeight="1" x14ac:dyDescent="0.3">
      <c r="C33" s="8" t="s">
        <v>5</v>
      </c>
      <c r="D33" s="8" t="s">
        <v>4</v>
      </c>
      <c r="E33" s="8" t="s">
        <v>3</v>
      </c>
      <c r="F33" s="8" t="s">
        <v>6</v>
      </c>
      <c r="G33" s="8" t="s">
        <v>26</v>
      </c>
      <c r="H33" s="8" t="s">
        <v>27</v>
      </c>
      <c r="I33" s="8" t="s">
        <v>28</v>
      </c>
      <c r="J33" s="8" t="s">
        <v>12</v>
      </c>
      <c r="K33" s="8" t="s">
        <v>2</v>
      </c>
      <c r="L33" s="8" t="s">
        <v>15</v>
      </c>
      <c r="M33" s="8" t="s">
        <v>16</v>
      </c>
      <c r="N33" s="8" t="s">
        <v>17</v>
      </c>
      <c r="O33" s="8" t="s">
        <v>20</v>
      </c>
      <c r="P33" s="8" t="s">
        <v>19</v>
      </c>
    </row>
    <row r="34" spans="2:16" ht="34.950000000000003" customHeight="1" x14ac:dyDescent="0.45">
      <c r="B34" s="30" t="s">
        <v>30</v>
      </c>
      <c r="C34" s="25">
        <f>SUM(C27:C31)</f>
        <v>0</v>
      </c>
      <c r="D34" s="25">
        <f>SUM(D27:D31)</f>
        <v>0</v>
      </c>
      <c r="E34" s="16" t="str">
        <f t="shared" ref="E34" si="7">IFERROR(D34/C34,"0")</f>
        <v>0</v>
      </c>
      <c r="F34" s="25">
        <f>SUM(F27:F31)</f>
        <v>0</v>
      </c>
      <c r="G34" s="26">
        <f>SUM(G27:G31)</f>
        <v>0</v>
      </c>
      <c r="H34" s="26">
        <f>SUM(H27:H31)</f>
        <v>0</v>
      </c>
      <c r="I34" s="9">
        <f t="shared" ref="I34" si="8">H34-G34</f>
        <v>0</v>
      </c>
      <c r="J34" s="19" t="str">
        <f t="shared" ref="J34" si="9">IFERROR(H34/D34,"0")</f>
        <v>0</v>
      </c>
      <c r="K34" s="20" t="str">
        <f t="shared" ref="K34" si="10">IFERROR(H34/F34,"0")</f>
        <v>0</v>
      </c>
      <c r="L34" s="26">
        <f>SUM(L27:L31)</f>
        <v>0</v>
      </c>
      <c r="M34" s="26">
        <f>SUM(M27:M31)</f>
        <v>0</v>
      </c>
      <c r="N34" s="9">
        <f t="shared" ref="N34" si="11">M34-L34</f>
        <v>0</v>
      </c>
      <c r="O34" s="21">
        <f t="shared" ref="O34" si="12">IFERROR(M34-H34,"0")</f>
        <v>0</v>
      </c>
      <c r="P34" s="24">
        <f>IFERROR(O34/H34,0)</f>
        <v>0</v>
      </c>
    </row>
    <row r="35" spans="2:16" x14ac:dyDescent="0.3">
      <c r="B35" s="4"/>
      <c r="C35" s="4"/>
      <c r="D35" s="4"/>
      <c r="E35" s="4"/>
      <c r="F35" s="4"/>
      <c r="G35" s="4"/>
      <c r="H35" s="4"/>
      <c r="J35" s="4"/>
      <c r="K35" s="4"/>
      <c r="L35" s="4"/>
    </row>
    <row r="36" spans="2:16" x14ac:dyDescent="0.3">
      <c r="B36" s="4"/>
      <c r="C36" s="4"/>
      <c r="D36" s="4"/>
      <c r="E36" s="4"/>
      <c r="F36" s="4"/>
      <c r="G36" s="4"/>
      <c r="H36" s="4"/>
      <c r="J36" s="4"/>
      <c r="K36" s="4"/>
      <c r="L36" s="4"/>
    </row>
  </sheetData>
  <mergeCells count="24">
    <mergeCell ref="H18:I18"/>
    <mergeCell ref="H19:I19"/>
    <mergeCell ref="H13:I13"/>
    <mergeCell ref="N3:P3"/>
    <mergeCell ref="C4:D4"/>
    <mergeCell ref="E4:F4"/>
    <mergeCell ref="H4:I4"/>
    <mergeCell ref="N13:P13"/>
    <mergeCell ref="H21:I21"/>
    <mergeCell ref="H22:I22"/>
    <mergeCell ref="L25:M25"/>
    <mergeCell ref="B2:J2"/>
    <mergeCell ref="J13:L13"/>
    <mergeCell ref="H6:I6"/>
    <mergeCell ref="H7:I7"/>
    <mergeCell ref="H9:I9"/>
    <mergeCell ref="H10:I10"/>
    <mergeCell ref="H12:I12"/>
    <mergeCell ref="C3:D3"/>
    <mergeCell ref="E3:F3"/>
    <mergeCell ref="H3:I3"/>
    <mergeCell ref="J3:L3"/>
    <mergeCell ref="H15:I15"/>
    <mergeCell ref="H16:I16"/>
  </mergeCells>
  <conditionalFormatting sqref="I27:I3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I34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N27:N3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4">
    <cfRule type="cellIs" dxfId="1" priority="1" operator="greaterThan">
      <formula>0</formula>
    </cfRule>
    <cfRule type="cellIs" dxfId="0" priority="2" operator="lessThan">
      <formula>0</formula>
    </cfRule>
  </conditionalFormatting>
  <pageMargins left="0.4" right="0.4" top="0.4" bottom="0.4" header="0" footer="0"/>
  <pageSetup scale="48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Marketing Performance Dashboard</vt:lpstr>
      <vt:lpstr>BLANK - Mktg Performance Dash</vt:lpstr>
      <vt:lpstr>'BLANK - Mktg Performance Dash'!Print_Area</vt:lpstr>
      <vt:lpstr>'Marketing Performance Dashboard'!Print_Area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Waite</dc:creator>
  <cp:keywords/>
  <dc:description/>
  <cp:lastModifiedBy>Riccardo Raciti</cp:lastModifiedBy>
  <dcterms:created xsi:type="dcterms:W3CDTF">2022-11-07T00:17:24Z</dcterms:created>
  <dcterms:modified xsi:type="dcterms:W3CDTF">2025-09-01T12:10:45Z</dcterms:modified>
  <cp:category/>
</cp:coreProperties>
</file>