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aggle\Paypal\"/>
    </mc:Choice>
  </mc:AlternateContent>
  <xr:revisionPtr revIDLastSave="0" documentId="13_ncr:1_{24E783B4-908A-40A3-9DAD-C124328DA749}" xr6:coauthVersionLast="47" xr6:coauthVersionMax="47" xr10:uidLastSave="{00000000-0000-0000-0000-000000000000}"/>
  <bookViews>
    <workbookView xWindow="-120" yWindow="-120" windowWidth="29040" windowHeight="15990" activeTab="9" xr2:uid="{00000000-000D-0000-FFFF-FFFF00000000}"/>
  </bookViews>
  <sheets>
    <sheet name="data" sheetId="1" r:id="rId1"/>
    <sheet name="Sheet7" sheetId="8" r:id="rId2"/>
    <sheet name="Sheet6" sheetId="7" r:id="rId3"/>
    <sheet name="Sheet8" sheetId="9" r:id="rId4"/>
    <sheet name="Sheet9" sheetId="10" r:id="rId5"/>
    <sheet name="Sheet1" sheetId="2" r:id="rId6"/>
    <sheet name="Sheet2" sheetId="3" r:id="rId7"/>
    <sheet name="Sheet2 (2)" sheetId="4" r:id="rId8"/>
    <sheet name="Sheet10" sheetId="11" r:id="rId9"/>
    <sheet name="Sheet3" sheetId="12" r:id="rId10"/>
  </sheets>
  <definedNames>
    <definedName name="_xlnm._FilterDatabase" localSheetId="0" hidden="1">data!$A$1:$E$1</definedName>
    <definedName name="_xlnm._FilterDatabase" localSheetId="5" hidden="1">Sheet1!$X$1:$AA$58</definedName>
    <definedName name="_xlchart.v1.0" hidden="1">Sheet1!$R$1</definedName>
    <definedName name="_xlchart.v1.1" hidden="1">Sheet1!$R$2:$R$51</definedName>
    <definedName name="_xlchart.v1.2" hidden="1">Sheet1!$S$1</definedName>
    <definedName name="_xlchart.v1.3" hidden="1">Sheet1!$S$2:$S$51</definedName>
    <definedName name="_xlchart.v1.4" hidden="1">Sheet1!$R$1</definedName>
    <definedName name="_xlchart.v1.5" hidden="1">Sheet1!$R$2:$R$51</definedName>
    <definedName name="_xlchart.v1.6" hidden="1">Sheet1!$S$1</definedName>
    <definedName name="_xlchart.v1.7" hidden="1">Sheet1!$S$2:$S$51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11" l="1"/>
  <c r="W27" i="11"/>
  <c r="W26" i="11"/>
  <c r="W25" i="11"/>
  <c r="W23" i="11"/>
  <c r="W21" i="11"/>
  <c r="W20" i="11"/>
  <c r="W19" i="11"/>
  <c r="W17" i="11"/>
  <c r="W15" i="11"/>
  <c r="W14" i="11"/>
  <c r="W13" i="11"/>
  <c r="W11" i="11"/>
  <c r="W9" i="11"/>
  <c r="W8" i="11"/>
  <c r="W7" i="11"/>
  <c r="Z58" i="2"/>
  <c r="Z57" i="2"/>
  <c r="AA56" i="2"/>
  <c r="Z56" i="2"/>
  <c r="AA55" i="2"/>
  <c r="Z55" i="2"/>
  <c r="AA54" i="2"/>
  <c r="Z54" i="2"/>
  <c r="AA53" i="2"/>
  <c r="Z53" i="2"/>
  <c r="AA52" i="2"/>
  <c r="Z52" i="2"/>
  <c r="X58" i="2"/>
  <c r="X57" i="2"/>
  <c r="Y56" i="2"/>
  <c r="X56" i="2"/>
  <c r="Y55" i="2"/>
  <c r="X55" i="2"/>
  <c r="Y54" i="2"/>
  <c r="X54" i="2"/>
  <c r="Y53" i="2"/>
  <c r="X53" i="2"/>
  <c r="Y52" i="2"/>
  <c r="X52" i="2"/>
  <c r="W5" i="11"/>
  <c r="G5" i="11"/>
  <c r="W1" i="11"/>
  <c r="G1" i="11"/>
  <c r="W3" i="11"/>
  <c r="W2" i="11"/>
  <c r="R58" i="2"/>
  <c r="R57" i="2"/>
  <c r="G3" i="11"/>
  <c r="G2" i="11"/>
  <c r="P3" i="4"/>
  <c r="P4" i="4"/>
  <c r="P5" i="4"/>
  <c r="P6" i="4"/>
  <c r="P7" i="4"/>
  <c r="P8" i="4"/>
  <c r="P9" i="4"/>
  <c r="P10" i="4"/>
  <c r="P11" i="4"/>
  <c r="P12" i="4"/>
  <c r="P13" i="4"/>
  <c r="P14" i="4"/>
  <c r="P2" i="4"/>
  <c r="O28" i="4" l="1"/>
  <c r="N28" i="4"/>
  <c r="O28" i="3"/>
  <c r="N28" i="3"/>
  <c r="S56" i="2"/>
  <c r="R56" i="2"/>
  <c r="S55" i="2"/>
  <c r="R55" i="2"/>
  <c r="S53" i="2"/>
  <c r="R53" i="2"/>
  <c r="S54" i="2"/>
  <c r="R54" i="2"/>
  <c r="S52" i="2"/>
  <c r="R5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" i="2"/>
</calcChain>
</file>

<file path=xl/sharedStrings.xml><?xml version="1.0" encoding="utf-8"?>
<sst xmlns="http://schemas.openxmlformats.org/spreadsheetml/2006/main" count="666" uniqueCount="134">
  <si>
    <t>match_day</t>
  </si>
  <si>
    <t>name</t>
  </si>
  <si>
    <t>hand</t>
  </si>
  <si>
    <t>score</t>
  </si>
  <si>
    <t>attempts</t>
  </si>
  <si>
    <t>Arielle</t>
  </si>
  <si>
    <t>R</t>
  </si>
  <si>
    <t>L</t>
  </si>
  <si>
    <t>Boris</t>
  </si>
  <si>
    <t>Row Labels</t>
  </si>
  <si>
    <t>(blank)</t>
  </si>
  <si>
    <t>Grand Total</t>
  </si>
  <si>
    <t>Column Labels</t>
  </si>
  <si>
    <t>Arielle Total</t>
  </si>
  <si>
    <t>Boris Total</t>
  </si>
  <si>
    <t>Sum of score</t>
  </si>
  <si>
    <t>difference</t>
  </si>
  <si>
    <t>Result</t>
  </si>
  <si>
    <t>A</t>
  </si>
  <si>
    <t>B</t>
  </si>
  <si>
    <t>Draw</t>
  </si>
  <si>
    <t>Sum</t>
  </si>
  <si>
    <t>Average</t>
  </si>
  <si>
    <t>SD</t>
  </si>
  <si>
    <t>VARp</t>
  </si>
  <si>
    <t>VARs</t>
  </si>
  <si>
    <t>Count of score</t>
  </si>
  <si>
    <t>(All)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</si>
  <si>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</si>
  <si>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</si>
  <si>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</si>
  <si>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</si>
  <si>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</si>
  <si>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</si>
  <si>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</si>
  <si>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</si>
  <si>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</si>
  <si>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</si>
  <si>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</si>
  <si>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</si>
  <si>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Two-Factor Without Replication</t>
  </si>
  <si>
    <t>SUMMARY</t>
  </si>
  <si>
    <t>Count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</si>
  <si>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</si>
  <si>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</si>
  <si>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</si>
  <si>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</si>
  <si>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</si>
  <si>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</si>
  <si>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</si>
  <si>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</si>
  <si>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</si>
  <si>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</si>
  <si>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</si>
  <si>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</si>
  <si>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</si>
  <si>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</si>
  <si>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</si>
  <si>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</si>
  <si>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</si>
  <si>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</si>
  <si>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</si>
  <si>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</si>
  <si>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</si>
  <si>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</si>
  <si>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</si>
  <si>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</si>
  <si>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</si>
  <si>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</si>
  <si>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</si>
  <si>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</si>
  <si>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</si>
  <si>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</si>
  <si>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</si>
  <si>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</si>
  <si>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</si>
  <si>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</si>
  <si>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</si>
  <si>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</si>
  <si>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</si>
  <si>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</si>
  <si>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</si>
  <si>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</si>
  <si>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</si>
  <si>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</si>
  <si>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</si>
  <si>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</si>
  <si>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</si>
  <si>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</si>
  <si>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</si>
  <si>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</si>
  <si>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</si>
  <si>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</si>
  <si>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</si>
  <si>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</si>
  <si>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</si>
  <si>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</si>
  <si>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</si>
  <si>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</si>
  <si>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</si>
  <si>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</si>
  <si>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</si>
  <si>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</si>
  <si>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</si>
  <si>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</si>
  <si>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</si>
  <si>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t-Test: Paired Two Sample for Means</t>
  </si>
  <si>
    <t>Pearson Correlation</t>
  </si>
  <si>
    <t>sA</t>
  </si>
  <si>
    <t>mA</t>
  </si>
  <si>
    <t>sdA</t>
  </si>
  <si>
    <t>sB</t>
  </si>
  <si>
    <t>mB</t>
  </si>
  <si>
    <t>sdB</t>
  </si>
  <si>
    <t>SCI</t>
  </si>
  <si>
    <t>SSE_A</t>
  </si>
  <si>
    <t>SSE_B</t>
  </si>
  <si>
    <t>Covar</t>
  </si>
  <si>
    <t>Correl</t>
  </si>
  <si>
    <t>CL</t>
  </si>
  <si>
    <t>Arielle L</t>
  </si>
  <si>
    <t>Arielle R</t>
  </si>
  <si>
    <t>Boris L</t>
  </si>
  <si>
    <t>Boris R</t>
  </si>
  <si>
    <t>Both</t>
  </si>
  <si>
    <t>When both used L hand</t>
  </si>
  <si>
    <t>13 times</t>
  </si>
  <si>
    <t>When both used R hand</t>
  </si>
  <si>
    <t>z</t>
  </si>
  <si>
    <t>n</t>
  </si>
  <si>
    <t>22 times</t>
  </si>
  <si>
    <t>When RL combination</t>
  </si>
  <si>
    <t>2 times</t>
  </si>
  <si>
    <t>When LR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</si>
</sst>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6" fillId="33" borderId="0" xfId="0" applyFont="1" applyFill="1" applyBorder="1"/>
    <xf numFmtId="2" fontId="0" fillId="0" borderId="0" xfId="1" applyNumberFormat="1" applyFont="1"/>
    <xf numFmtId="0" fontId="0" fillId="34" borderId="0" xfId="0" applyFill="1"/>
    <xf numFmtId="0" fontId="0" fillId="35" borderId="0" xfId="0" applyFill="1"/>
    <xf numFmtId="2" fontId="0" fillId="35" borderId="0" xfId="0" applyNumberFormat="1" applyFill="1"/>
    <xf numFmtId="2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Arielle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Sheet1!$R$2:$R$51</c:f>
              <c:numCache>
                <c:formatCode>General</c:formatCode>
                <c:ptCount val="50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10</c:v>
                </c:pt>
                <c:pt idx="36">
                  <c:v>3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4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7</c:v>
                </c:pt>
                <c:pt idx="45">
                  <c:v>6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5-400E-81DC-22904F8F3432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Boris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Sheet1!$S$2:$S$51</c:f>
              <c:numCache>
                <c:formatCode>General</c:formatCode>
                <c:ptCount val="50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11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3</c:v>
                </c:pt>
                <c:pt idx="38">
                  <c:v>11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11</c:v>
                </c:pt>
                <c:pt idx="44">
                  <c:v>7</c:v>
                </c:pt>
                <c:pt idx="45">
                  <c:v>10</c:v>
                </c:pt>
                <c:pt idx="46">
                  <c:v>4</c:v>
                </c:pt>
                <c:pt idx="47">
                  <c:v>12</c:v>
                </c:pt>
                <c:pt idx="48">
                  <c:v>4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5-400E-81DC-22904F8F3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61536"/>
        <c:axId val="528547392"/>
      </c:lineChart>
      <c:catAx>
        <c:axId val="5285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7392"/>
        <c:crosses val="autoZero"/>
        <c:auto val="1"/>
        <c:lblAlgn val="ctr"/>
        <c:lblOffset val="100"/>
        <c:noMultiLvlLbl val="0"/>
      </c:catAx>
      <c:valAx>
        <c:axId val="5285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672782528978136E-2"/>
          <c:y val="0.93645800524934386"/>
          <c:w val="0.84684861760700969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Arielle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Sheet2!$M$2:$M$14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Sheet2!$N$2:$N$14</c:f>
              <c:numCache>
                <c:formatCode>General</c:formatCode>
                <c:ptCount val="13"/>
                <c:pt idx="0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3-442C-8C34-B9A9AEFE6149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Boris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Sheet2!$M$2:$M$14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Sheet2!$O$2:$O$14</c:f>
              <c:numCache>
                <c:formatCode>General</c:formatCode>
                <c:ptCount val="13"/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3-442C-8C34-B9A9AEFE61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347520"/>
        <c:axId val="534341280"/>
      </c:lineChart>
      <c:catAx>
        <c:axId val="5343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1280"/>
        <c:crosses val="autoZero"/>
        <c:auto val="1"/>
        <c:lblAlgn val="ctr"/>
        <c:lblOffset val="100"/>
        <c:noMultiLvlLbl val="0"/>
      </c:catAx>
      <c:valAx>
        <c:axId val="53434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43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216316710411207E-2"/>
          <c:y val="3.5173313388829987E-2"/>
          <c:w val="0.2995673665791776"/>
          <c:h val="7.55038841621307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Arielle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Sheet2!$M$17:$M$27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Sheet2!$N$17:$N$27</c:f>
              <c:numCache>
                <c:formatCode>General</c:formatCode>
                <c:ptCount val="11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0-4033-9A33-43F39EB3A49E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Boris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Sheet2!$M$17:$M$27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Sheet2!$O$17:$O$27</c:f>
              <c:numCache>
                <c:formatCode>General</c:formatCode>
                <c:ptCount val="11"/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0-4033-9A33-43F39EB3A4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347520"/>
        <c:axId val="534341280"/>
      </c:lineChart>
      <c:catAx>
        <c:axId val="5343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1280"/>
        <c:crosses val="autoZero"/>
        <c:auto val="1"/>
        <c:lblAlgn val="ctr"/>
        <c:lblOffset val="100"/>
        <c:noMultiLvlLbl val="0"/>
      </c:catAx>
      <c:valAx>
        <c:axId val="53434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43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216316710411207E-2"/>
          <c:y val="3.5173313388829987E-2"/>
          <c:w val="0.2995673665791776"/>
          <c:h val="7.55038841621307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Arielle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Sheet2!$M$30:$M$40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Sheet2!$N$30:$N$40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195-85FE-B81FE9BC2E8F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Boris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Sheet2!$M$30:$M$40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Sheet2!$O$30:$O$40</c:f>
              <c:numCache>
                <c:formatCode>General</c:formatCode>
                <c:ptCount val="11"/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7-4195-85FE-B81FE9BC2E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347520"/>
        <c:axId val="534341280"/>
      </c:lineChart>
      <c:catAx>
        <c:axId val="5343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1280"/>
        <c:crosses val="autoZero"/>
        <c:auto val="1"/>
        <c:lblAlgn val="ctr"/>
        <c:lblOffset val="100"/>
        <c:noMultiLvlLbl val="0"/>
      </c:catAx>
      <c:valAx>
        <c:axId val="53434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43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216316710411207E-2"/>
          <c:y val="3.5173313388829987E-2"/>
          <c:w val="0.2995673665791776"/>
          <c:h val="7.55038841621307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'Sheet2 (2)'!$N$1</c:f>
              <c:strCache>
                <c:ptCount val="1"/>
                <c:pt idx="0">
                  <c:v>Arielle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'Sheet2 (2)'!$M$2:$M$14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'Sheet2 (2)'!$N$2:$N$14</c:f>
              <c:numCache>
                <c:formatCode>General</c:formatCode>
                <c:ptCount val="13"/>
                <c:pt idx="0">
                  <c:v>1</c:v>
                </c:pt>
                <c:pt idx="2">
                  <c:v>18</c:v>
                </c:pt>
                <c:pt idx="3">
                  <c:v>12</c:v>
                </c:pt>
                <c:pt idx="4">
                  <c:v>20</c:v>
                </c:pt>
                <c:pt idx="5">
                  <c:v>42</c:v>
                </c:pt>
                <c:pt idx="6">
                  <c:v>42</c:v>
                </c:pt>
                <c:pt idx="7">
                  <c:v>80</c:v>
                </c:pt>
                <c:pt idx="8">
                  <c:v>63</c:v>
                </c:pt>
                <c:pt idx="9">
                  <c:v>50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3-493B-9C88-72FC1564A541}"/>
            </c:ext>
          </c:extLst>
        </c:ser>
        <c:ser>
          <c:idx val="1"/>
          <c:order val="1"/>
          <c:tx>
            <c:strRef>
              <c:f>'Sheet2 (2)'!$O$1</c:f>
              <c:strCache>
                <c:ptCount val="1"/>
                <c:pt idx="0">
                  <c:v>Boris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'Sheet2 (2)'!$M$2:$M$14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'Sheet2 (2)'!$O$2:$O$14</c:f>
              <c:numCache>
                <c:formatCode>General</c:formatCode>
                <c:ptCount val="13"/>
                <c:pt idx="1">
                  <c:v>2</c:v>
                </c:pt>
                <c:pt idx="2">
                  <c:v>15</c:v>
                </c:pt>
                <c:pt idx="3">
                  <c:v>24</c:v>
                </c:pt>
                <c:pt idx="4">
                  <c:v>30</c:v>
                </c:pt>
                <c:pt idx="5">
                  <c:v>30</c:v>
                </c:pt>
                <c:pt idx="6">
                  <c:v>63</c:v>
                </c:pt>
                <c:pt idx="7">
                  <c:v>32</c:v>
                </c:pt>
                <c:pt idx="8">
                  <c:v>36</c:v>
                </c:pt>
                <c:pt idx="9">
                  <c:v>50</c:v>
                </c:pt>
                <c:pt idx="10">
                  <c:v>44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3-493B-9C88-72FC1564A541}"/>
            </c:ext>
          </c:extLst>
        </c:ser>
        <c:ser>
          <c:idx val="2"/>
          <c:order val="2"/>
          <c:tx>
            <c:strRef>
              <c:f>'Sheet2 (2)'!$P$1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'Sheet2 (2)'!$M$2:$M$14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'Sheet2 (2)'!$P$2:$P$14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33</c:v>
                </c:pt>
                <c:pt idx="3">
                  <c:v>36</c:v>
                </c:pt>
                <c:pt idx="4">
                  <c:v>50</c:v>
                </c:pt>
                <c:pt idx="5">
                  <c:v>72</c:v>
                </c:pt>
                <c:pt idx="6">
                  <c:v>105</c:v>
                </c:pt>
                <c:pt idx="7">
                  <c:v>112</c:v>
                </c:pt>
                <c:pt idx="8">
                  <c:v>99</c:v>
                </c:pt>
                <c:pt idx="9">
                  <c:v>100</c:v>
                </c:pt>
                <c:pt idx="10">
                  <c:v>44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3-493B-9C88-72FC1564A5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347520"/>
        <c:axId val="534341280"/>
      </c:lineChart>
      <c:catAx>
        <c:axId val="5343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1280"/>
        <c:crosses val="autoZero"/>
        <c:auto val="1"/>
        <c:lblAlgn val="ctr"/>
        <c:lblOffset val="100"/>
        <c:noMultiLvlLbl val="0"/>
      </c:catAx>
      <c:valAx>
        <c:axId val="53434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43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216316710411207E-2"/>
          <c:y val="3.5173313388829987E-2"/>
          <c:w val="0.44130118110236216"/>
          <c:h val="7.55038841621307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'Sheet2 (2)'!$N$1</c:f>
              <c:strCache>
                <c:ptCount val="1"/>
                <c:pt idx="0">
                  <c:v>Arielle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'Sheet2 (2)'!$M$17:$M$27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'Sheet2 (2)'!$N$17:$N$27</c:f>
              <c:numCache>
                <c:formatCode>General</c:formatCode>
                <c:ptCount val="11"/>
                <c:pt idx="0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18</c:v>
                </c:pt>
                <c:pt idx="6">
                  <c:v>7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F-4FD5-8D85-413ECD134998}"/>
            </c:ext>
          </c:extLst>
        </c:ser>
        <c:ser>
          <c:idx val="1"/>
          <c:order val="1"/>
          <c:tx>
            <c:strRef>
              <c:f>'Sheet2 (2)'!$O$1</c:f>
              <c:strCache>
                <c:ptCount val="1"/>
                <c:pt idx="0">
                  <c:v>Boris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'Sheet2 (2)'!$M$17:$M$27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'Sheet2 (2)'!$O$17:$O$27</c:f>
              <c:numCache>
                <c:formatCode>General</c:formatCode>
                <c:ptCount val="11"/>
                <c:pt idx="1">
                  <c:v>2</c:v>
                </c:pt>
                <c:pt idx="2">
                  <c:v>15</c:v>
                </c:pt>
                <c:pt idx="3">
                  <c:v>24</c:v>
                </c:pt>
                <c:pt idx="4">
                  <c:v>30</c:v>
                </c:pt>
                <c:pt idx="5">
                  <c:v>24</c:v>
                </c:pt>
                <c:pt idx="6">
                  <c:v>49</c:v>
                </c:pt>
                <c:pt idx="7">
                  <c:v>16</c:v>
                </c:pt>
                <c:pt idx="8">
                  <c:v>18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F-4FD5-8D85-413ECD1349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347520"/>
        <c:axId val="534341280"/>
      </c:lineChart>
      <c:catAx>
        <c:axId val="5343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1280"/>
        <c:crosses val="autoZero"/>
        <c:auto val="1"/>
        <c:lblAlgn val="ctr"/>
        <c:lblOffset val="100"/>
        <c:noMultiLvlLbl val="0"/>
      </c:catAx>
      <c:valAx>
        <c:axId val="53434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43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216316710411207E-2"/>
          <c:y val="3.5173313388829987E-2"/>
          <c:w val="0.2995673665791776"/>
          <c:h val="7.55038841621307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'Sheet2 (2)'!$N$1</c:f>
              <c:strCache>
                <c:ptCount val="1"/>
                <c:pt idx="0">
                  <c:v>Arielle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'Sheet2 (2)'!$M$30:$M$40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'Sheet2 (2)'!$N$30:$N$40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10</c:v>
                </c:pt>
                <c:pt idx="3">
                  <c:v>24</c:v>
                </c:pt>
                <c:pt idx="4">
                  <c:v>35</c:v>
                </c:pt>
                <c:pt idx="5">
                  <c:v>64</c:v>
                </c:pt>
                <c:pt idx="6">
                  <c:v>63</c:v>
                </c:pt>
                <c:pt idx="7">
                  <c:v>50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6-4DED-ACF4-EB7424319B2D}"/>
            </c:ext>
          </c:extLst>
        </c:ser>
        <c:ser>
          <c:idx val="1"/>
          <c:order val="1"/>
          <c:tx>
            <c:strRef>
              <c:f>'Sheet2 (2)'!$O$1</c:f>
              <c:strCache>
                <c:ptCount val="1"/>
                <c:pt idx="0">
                  <c:v>Boris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'Sheet2 (2)'!$M$30:$M$40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'Sheet2 (2)'!$O$30:$O$40</c:f>
              <c:numCache>
                <c:formatCode>General</c:formatCode>
                <c:ptCount val="11"/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40</c:v>
                </c:pt>
                <c:pt idx="8">
                  <c:v>33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6-4DED-ACF4-EB7424319B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347520"/>
        <c:axId val="534341280"/>
      </c:lineChart>
      <c:catAx>
        <c:axId val="5343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1280"/>
        <c:crosses val="autoZero"/>
        <c:auto val="1"/>
        <c:lblAlgn val="ctr"/>
        <c:lblOffset val="100"/>
        <c:noMultiLvlLbl val="0"/>
      </c:catAx>
      <c:valAx>
        <c:axId val="53434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43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216316710411207E-2"/>
          <c:y val="3.5173313388829987E-2"/>
          <c:w val="0.2995673665791776"/>
          <c:h val="7.55038841621307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plotArea>
      <cx:plotAreaRegion>
        <cx:series layoutId="boxWhisker" uniqueId="{765DC09F-718F-4512-AE89-C6D0F800FDF6}">
          <cx:tx>
            <cx:txData>
              <cx:f>_xlchart.v1.4</cx:f>
              <cx:v>Arielle 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B7C504A-46AF-4782-B041-E789F9BEA6D3}">
          <cx:tx>
            <cx:txData>
              <cx:f>_xlchart.v1.6</cx:f>
              <cx:v>Boris Total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4</xdr:row>
      <xdr:rowOff>57150</xdr:rowOff>
    </xdr:from>
    <xdr:to>
      <xdr:col>17</xdr:col>
      <xdr:colOff>552449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17910-4ED5-44D7-8994-01BD079A8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585787</xdr:colOff>
      <xdr:row>26</xdr:row>
      <xdr:rowOff>80961</xdr:rowOff>
    </xdr:from>
    <xdr:to>
      <xdr:col>16</xdr:col>
      <xdr:colOff>528637</xdr:colOff>
      <xdr:row>45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03A0DC-ECD9-4625-A189-D47454A42D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5562" y="5033961"/>
              <a:ext cx="4572000" cy="3700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0</xdr:row>
      <xdr:rowOff>1</xdr:rowOff>
    </xdr:from>
    <xdr:to>
      <xdr:col>24</xdr:col>
      <xdr:colOff>19050</xdr:colOff>
      <xdr:row>14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CCA5E-C0CA-47B4-A20D-28914CCA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15</xdr:row>
      <xdr:rowOff>133350</xdr:rowOff>
    </xdr:from>
    <xdr:to>
      <xdr:col>11</xdr:col>
      <xdr:colOff>447675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9628C-0747-48E9-BCAF-59759AB62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16</xdr:row>
      <xdr:rowOff>28575</xdr:rowOff>
    </xdr:from>
    <xdr:to>
      <xdr:col>23</xdr:col>
      <xdr:colOff>495300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2AF38-3A62-4A1B-8821-D416B7FB0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0</xdr:row>
      <xdr:rowOff>1</xdr:rowOff>
    </xdr:from>
    <xdr:to>
      <xdr:col>24</xdr:col>
      <xdr:colOff>19050</xdr:colOff>
      <xdr:row>14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B0488-7E60-4909-9D91-08C1D865F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15</xdr:row>
      <xdr:rowOff>133350</xdr:rowOff>
    </xdr:from>
    <xdr:to>
      <xdr:col>11</xdr:col>
      <xdr:colOff>447675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6377F-12CC-40FC-9D0A-EAA4DF32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16</xdr:row>
      <xdr:rowOff>28575</xdr:rowOff>
    </xdr:from>
    <xdr:to>
      <xdr:col>23</xdr:col>
      <xdr:colOff>495300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A4F24-DE2C-4897-92AD-788AD21CF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Rajegowda" refreshedDate="44398.795730902777" createdVersion="7" refreshedVersion="7" minRefreshableVersion="3" recordCount="101" xr:uid="{00000000-000A-0000-FFFF-FFFF0E000000}">
  <cacheSource type="worksheet">
    <worksheetSource ref="A1:E1048576" sheet="data"/>
  </cacheSource>
  <cacheFields count="5">
    <cacheField name="match_day" numFmtId="0">
      <sharedItems containsString="0" containsBlank="1" containsNumber="1" containsInteger="1" minValue="1" maxValue="50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m/>
      </sharedItems>
    </cacheField>
    <cacheField name="name" numFmtId="0">
      <sharedItems containsBlank="1" count="3">
        <s v="Arielle"/>
        <s v="Boris"/>
        <m/>
      </sharedItems>
    </cacheField>
    <cacheField name="hand" numFmtId="0">
      <sharedItems containsBlank="1" count="3">
        <s v="R"/>
        <s v="L"/>
        <m/>
      </sharedItems>
    </cacheField>
    <cacheField name="score" numFmtId="0">
      <sharedItems containsString="0" containsBlank="1" containsNumber="1" containsInteger="1" minValue="1" maxValue="13" count="14">
        <n v="8"/>
        <n v="10"/>
        <n v="6"/>
        <n v="4"/>
        <n v="7"/>
        <n v="9"/>
        <n v="5"/>
        <n v="13"/>
        <n v="3"/>
        <n v="1"/>
        <n v="2"/>
        <n v="11"/>
        <n v="12"/>
        <m/>
      </sharedItems>
    </cacheField>
    <cacheField name="attempts" numFmtId="0">
      <sharedItems containsString="0" containsBlank="1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  <n v="20"/>
  </r>
  <r>
    <x v="1"/>
    <x v="0"/>
    <x v="0"/>
    <x v="1"/>
    <n v="20"/>
  </r>
  <r>
    <x v="2"/>
    <x v="0"/>
    <x v="0"/>
    <x v="2"/>
    <n v="20"/>
  </r>
  <r>
    <x v="3"/>
    <x v="0"/>
    <x v="1"/>
    <x v="3"/>
    <n v="20"/>
  </r>
  <r>
    <x v="4"/>
    <x v="0"/>
    <x v="0"/>
    <x v="4"/>
    <n v="20"/>
  </r>
  <r>
    <x v="5"/>
    <x v="0"/>
    <x v="0"/>
    <x v="5"/>
    <n v="20"/>
  </r>
  <r>
    <x v="6"/>
    <x v="0"/>
    <x v="0"/>
    <x v="5"/>
    <n v="20"/>
  </r>
  <r>
    <x v="7"/>
    <x v="0"/>
    <x v="1"/>
    <x v="6"/>
    <n v="20"/>
  </r>
  <r>
    <x v="8"/>
    <x v="0"/>
    <x v="0"/>
    <x v="7"/>
    <n v="20"/>
  </r>
  <r>
    <x v="9"/>
    <x v="0"/>
    <x v="0"/>
    <x v="0"/>
    <n v="20"/>
  </r>
  <r>
    <x v="10"/>
    <x v="0"/>
    <x v="1"/>
    <x v="2"/>
    <n v="20"/>
  </r>
  <r>
    <x v="11"/>
    <x v="0"/>
    <x v="1"/>
    <x v="8"/>
    <n v="20"/>
  </r>
  <r>
    <x v="12"/>
    <x v="0"/>
    <x v="0"/>
    <x v="4"/>
    <n v="20"/>
  </r>
  <r>
    <x v="13"/>
    <x v="0"/>
    <x v="0"/>
    <x v="1"/>
    <n v="20"/>
  </r>
  <r>
    <x v="14"/>
    <x v="0"/>
    <x v="1"/>
    <x v="2"/>
    <n v="20"/>
  </r>
  <r>
    <x v="15"/>
    <x v="0"/>
    <x v="0"/>
    <x v="2"/>
    <n v="20"/>
  </r>
  <r>
    <x v="16"/>
    <x v="0"/>
    <x v="1"/>
    <x v="2"/>
    <n v="20"/>
  </r>
  <r>
    <x v="17"/>
    <x v="0"/>
    <x v="0"/>
    <x v="4"/>
    <n v="20"/>
  </r>
  <r>
    <x v="18"/>
    <x v="0"/>
    <x v="0"/>
    <x v="0"/>
    <n v="20"/>
  </r>
  <r>
    <x v="19"/>
    <x v="0"/>
    <x v="0"/>
    <x v="0"/>
    <n v="20"/>
  </r>
  <r>
    <x v="20"/>
    <x v="0"/>
    <x v="0"/>
    <x v="5"/>
    <n v="20"/>
  </r>
  <r>
    <x v="21"/>
    <x v="0"/>
    <x v="1"/>
    <x v="9"/>
    <n v="20"/>
  </r>
  <r>
    <x v="22"/>
    <x v="0"/>
    <x v="1"/>
    <x v="4"/>
    <n v="20"/>
  </r>
  <r>
    <x v="23"/>
    <x v="0"/>
    <x v="0"/>
    <x v="5"/>
    <n v="20"/>
  </r>
  <r>
    <x v="24"/>
    <x v="0"/>
    <x v="0"/>
    <x v="2"/>
    <n v="20"/>
  </r>
  <r>
    <x v="25"/>
    <x v="0"/>
    <x v="1"/>
    <x v="6"/>
    <n v="20"/>
  </r>
  <r>
    <x v="26"/>
    <x v="0"/>
    <x v="0"/>
    <x v="0"/>
    <n v="20"/>
  </r>
  <r>
    <x v="27"/>
    <x v="0"/>
    <x v="0"/>
    <x v="8"/>
    <n v="20"/>
  </r>
  <r>
    <x v="28"/>
    <x v="0"/>
    <x v="0"/>
    <x v="1"/>
    <n v="20"/>
  </r>
  <r>
    <x v="29"/>
    <x v="0"/>
    <x v="1"/>
    <x v="0"/>
    <n v="20"/>
  </r>
  <r>
    <x v="30"/>
    <x v="0"/>
    <x v="0"/>
    <x v="0"/>
    <n v="20"/>
  </r>
  <r>
    <x v="31"/>
    <x v="0"/>
    <x v="0"/>
    <x v="6"/>
    <n v="20"/>
  </r>
  <r>
    <x v="32"/>
    <x v="0"/>
    <x v="0"/>
    <x v="6"/>
    <n v="20"/>
  </r>
  <r>
    <x v="33"/>
    <x v="0"/>
    <x v="1"/>
    <x v="3"/>
    <n v="20"/>
  </r>
  <r>
    <x v="34"/>
    <x v="0"/>
    <x v="1"/>
    <x v="8"/>
    <n v="20"/>
  </r>
  <r>
    <x v="35"/>
    <x v="0"/>
    <x v="0"/>
    <x v="1"/>
    <n v="20"/>
  </r>
  <r>
    <x v="36"/>
    <x v="0"/>
    <x v="1"/>
    <x v="8"/>
    <n v="20"/>
  </r>
  <r>
    <x v="37"/>
    <x v="0"/>
    <x v="0"/>
    <x v="5"/>
    <n v="20"/>
  </r>
  <r>
    <x v="38"/>
    <x v="0"/>
    <x v="0"/>
    <x v="5"/>
    <n v="20"/>
  </r>
  <r>
    <x v="39"/>
    <x v="0"/>
    <x v="0"/>
    <x v="0"/>
    <n v="20"/>
  </r>
  <r>
    <x v="40"/>
    <x v="0"/>
    <x v="0"/>
    <x v="3"/>
    <n v="20"/>
  </r>
  <r>
    <x v="41"/>
    <x v="0"/>
    <x v="0"/>
    <x v="1"/>
    <n v="20"/>
  </r>
  <r>
    <x v="42"/>
    <x v="0"/>
    <x v="0"/>
    <x v="0"/>
    <n v="20"/>
  </r>
  <r>
    <x v="43"/>
    <x v="0"/>
    <x v="0"/>
    <x v="5"/>
    <n v="20"/>
  </r>
  <r>
    <x v="44"/>
    <x v="0"/>
    <x v="0"/>
    <x v="4"/>
    <n v="20"/>
  </r>
  <r>
    <x v="45"/>
    <x v="0"/>
    <x v="0"/>
    <x v="2"/>
    <n v="20"/>
  </r>
  <r>
    <x v="46"/>
    <x v="0"/>
    <x v="1"/>
    <x v="8"/>
    <n v="20"/>
  </r>
  <r>
    <x v="47"/>
    <x v="0"/>
    <x v="0"/>
    <x v="4"/>
    <n v="20"/>
  </r>
  <r>
    <x v="48"/>
    <x v="0"/>
    <x v="0"/>
    <x v="8"/>
    <n v="20"/>
  </r>
  <r>
    <x v="49"/>
    <x v="0"/>
    <x v="1"/>
    <x v="0"/>
    <n v="20"/>
  </r>
  <r>
    <x v="0"/>
    <x v="1"/>
    <x v="1"/>
    <x v="4"/>
    <n v="20"/>
  </r>
  <r>
    <x v="1"/>
    <x v="1"/>
    <x v="1"/>
    <x v="8"/>
    <n v="20"/>
  </r>
  <r>
    <x v="2"/>
    <x v="1"/>
    <x v="1"/>
    <x v="1"/>
    <n v="20"/>
  </r>
  <r>
    <x v="3"/>
    <x v="1"/>
    <x v="1"/>
    <x v="8"/>
    <n v="20"/>
  </r>
  <r>
    <x v="4"/>
    <x v="1"/>
    <x v="1"/>
    <x v="6"/>
    <n v="20"/>
  </r>
  <r>
    <x v="5"/>
    <x v="1"/>
    <x v="1"/>
    <x v="4"/>
    <n v="20"/>
  </r>
  <r>
    <x v="6"/>
    <x v="1"/>
    <x v="0"/>
    <x v="1"/>
    <n v="20"/>
  </r>
  <r>
    <x v="7"/>
    <x v="1"/>
    <x v="1"/>
    <x v="3"/>
    <n v="20"/>
  </r>
  <r>
    <x v="8"/>
    <x v="1"/>
    <x v="1"/>
    <x v="4"/>
    <n v="20"/>
  </r>
  <r>
    <x v="9"/>
    <x v="1"/>
    <x v="1"/>
    <x v="0"/>
    <n v="20"/>
  </r>
  <r>
    <x v="10"/>
    <x v="1"/>
    <x v="1"/>
    <x v="8"/>
    <n v="20"/>
  </r>
  <r>
    <x v="11"/>
    <x v="1"/>
    <x v="1"/>
    <x v="2"/>
    <n v="20"/>
  </r>
  <r>
    <x v="12"/>
    <x v="1"/>
    <x v="1"/>
    <x v="10"/>
    <n v="20"/>
  </r>
  <r>
    <x v="13"/>
    <x v="1"/>
    <x v="1"/>
    <x v="3"/>
    <n v="20"/>
  </r>
  <r>
    <x v="14"/>
    <x v="1"/>
    <x v="0"/>
    <x v="5"/>
    <n v="20"/>
  </r>
  <r>
    <x v="15"/>
    <x v="1"/>
    <x v="0"/>
    <x v="1"/>
    <n v="20"/>
  </r>
  <r>
    <x v="16"/>
    <x v="1"/>
    <x v="1"/>
    <x v="5"/>
    <n v="20"/>
  </r>
  <r>
    <x v="17"/>
    <x v="1"/>
    <x v="0"/>
    <x v="2"/>
    <n v="20"/>
  </r>
  <r>
    <x v="18"/>
    <x v="1"/>
    <x v="0"/>
    <x v="4"/>
    <n v="20"/>
  </r>
  <r>
    <x v="19"/>
    <x v="1"/>
    <x v="1"/>
    <x v="2"/>
    <n v="20"/>
  </r>
  <r>
    <x v="20"/>
    <x v="1"/>
    <x v="1"/>
    <x v="8"/>
    <n v="20"/>
  </r>
  <r>
    <x v="21"/>
    <x v="1"/>
    <x v="1"/>
    <x v="3"/>
    <n v="20"/>
  </r>
  <r>
    <x v="22"/>
    <x v="1"/>
    <x v="1"/>
    <x v="4"/>
    <n v="20"/>
  </r>
  <r>
    <x v="23"/>
    <x v="1"/>
    <x v="0"/>
    <x v="1"/>
    <n v="20"/>
  </r>
  <r>
    <x v="24"/>
    <x v="1"/>
    <x v="0"/>
    <x v="4"/>
    <n v="20"/>
  </r>
  <r>
    <x v="25"/>
    <x v="1"/>
    <x v="1"/>
    <x v="4"/>
    <n v="20"/>
  </r>
  <r>
    <x v="26"/>
    <x v="1"/>
    <x v="1"/>
    <x v="2"/>
    <n v="20"/>
  </r>
  <r>
    <x v="27"/>
    <x v="1"/>
    <x v="1"/>
    <x v="6"/>
    <n v="20"/>
  </r>
  <r>
    <x v="28"/>
    <x v="1"/>
    <x v="0"/>
    <x v="5"/>
    <n v="20"/>
  </r>
  <r>
    <x v="29"/>
    <x v="1"/>
    <x v="1"/>
    <x v="6"/>
    <n v="20"/>
  </r>
  <r>
    <x v="30"/>
    <x v="1"/>
    <x v="0"/>
    <x v="11"/>
    <n v="20"/>
  </r>
  <r>
    <x v="31"/>
    <x v="1"/>
    <x v="1"/>
    <x v="6"/>
    <n v="20"/>
  </r>
  <r>
    <x v="32"/>
    <x v="1"/>
    <x v="0"/>
    <x v="0"/>
    <n v="20"/>
  </r>
  <r>
    <x v="33"/>
    <x v="1"/>
    <x v="1"/>
    <x v="11"/>
    <n v="20"/>
  </r>
  <r>
    <x v="34"/>
    <x v="1"/>
    <x v="1"/>
    <x v="0"/>
    <n v="20"/>
  </r>
  <r>
    <x v="35"/>
    <x v="1"/>
    <x v="1"/>
    <x v="5"/>
    <n v="20"/>
  </r>
  <r>
    <x v="36"/>
    <x v="1"/>
    <x v="0"/>
    <x v="0"/>
    <n v="20"/>
  </r>
  <r>
    <x v="37"/>
    <x v="1"/>
    <x v="1"/>
    <x v="8"/>
    <n v="20"/>
  </r>
  <r>
    <x v="38"/>
    <x v="1"/>
    <x v="0"/>
    <x v="11"/>
    <n v="20"/>
  </r>
  <r>
    <x v="39"/>
    <x v="1"/>
    <x v="1"/>
    <x v="6"/>
    <n v="20"/>
  </r>
  <r>
    <x v="40"/>
    <x v="1"/>
    <x v="1"/>
    <x v="2"/>
    <n v="20"/>
  </r>
  <r>
    <x v="41"/>
    <x v="1"/>
    <x v="1"/>
    <x v="6"/>
    <n v="20"/>
  </r>
  <r>
    <x v="42"/>
    <x v="1"/>
    <x v="1"/>
    <x v="3"/>
    <n v="20"/>
  </r>
  <r>
    <x v="43"/>
    <x v="1"/>
    <x v="0"/>
    <x v="11"/>
    <n v="20"/>
  </r>
  <r>
    <x v="44"/>
    <x v="1"/>
    <x v="1"/>
    <x v="4"/>
    <n v="20"/>
  </r>
  <r>
    <x v="45"/>
    <x v="1"/>
    <x v="0"/>
    <x v="1"/>
    <n v="20"/>
  </r>
  <r>
    <x v="46"/>
    <x v="1"/>
    <x v="1"/>
    <x v="3"/>
    <n v="20"/>
  </r>
  <r>
    <x v="47"/>
    <x v="1"/>
    <x v="0"/>
    <x v="12"/>
    <n v="20"/>
  </r>
  <r>
    <x v="48"/>
    <x v="1"/>
    <x v="1"/>
    <x v="3"/>
    <n v="20"/>
  </r>
  <r>
    <x v="49"/>
    <x v="1"/>
    <x v="1"/>
    <x v="4"/>
    <n v="20"/>
  </r>
  <r>
    <x v="50"/>
    <x v="2"/>
    <x v="2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H54" firstHeaderRow="1" firstDataRow="3" firstDataCol="1"/>
  <pivotFields count="5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1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6" firstHeaderRow="1" firstDataRow="2" firstDataCol="1" rowPageCount="1" colPageCount="1"/>
  <pivotFields count="5">
    <pivotField showAll="0"/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dataField="1" showAll="0">
      <items count="15">
        <item x="9"/>
        <item x="10"/>
        <item x="8"/>
        <item x="3"/>
        <item x="6"/>
        <item x="2"/>
        <item x="4"/>
        <item x="0"/>
        <item x="5"/>
        <item x="1"/>
        <item x="11"/>
        <item x="12"/>
        <item x="7"/>
        <item x="13"/>
        <item t="default"/>
      </items>
    </pivotField>
    <pivotField showAll="0"/>
  </pivotFields>
  <rowFields count="1">
    <field x="3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1" hier="-1"/>
  </pageFields>
  <dataFields count="1">
    <dataField name="Count of score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9" firstHeaderRow="1" firstDataRow="2" firstDataCol="1" rowPageCount="1" colPageCount="1"/>
  <pivotFields count="5">
    <pivotField showAll="0"/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dataField="1" showAll="0">
      <items count="15">
        <item x="9"/>
        <item x="10"/>
        <item x="8"/>
        <item x="3"/>
        <item x="6"/>
        <item x="2"/>
        <item x="4"/>
        <item x="0"/>
        <item x="5"/>
        <item x="1"/>
        <item x="11"/>
        <item x="12"/>
        <item x="7"/>
        <item x="13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core" fld="3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A4" sqref="A4:J4"/>
    </sheetView>
  </sheetViews>
  <sheetFormatPr defaultRowHeight="15" x14ac:dyDescent="0.25"/>
  <cols>
    <col min="1" max="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1</v>
      </c>
      <c r="B2" t="s">
        <v>5</v>
      </c>
      <c r="C2" t="s">
        <v>6</v>
      </c>
      <c r="D2">
        <v>8</v>
      </c>
      <c r="E2">
        <v>20</v>
      </c>
      <c r="G2">
        <v>1</v>
      </c>
      <c r="H2" t="s">
        <v>8</v>
      </c>
      <c r="I2" t="s">
        <v>7</v>
      </c>
      <c r="J2">
        <v>7</v>
      </c>
      <c r="K2">
        <v>20</v>
      </c>
    </row>
    <row r="3" spans="1:11" x14ac:dyDescent="0.25">
      <c r="A3">
        <v>2</v>
      </c>
      <c r="B3" t="s">
        <v>5</v>
      </c>
      <c r="C3" t="s">
        <v>6</v>
      </c>
      <c r="D3">
        <v>10</v>
      </c>
      <c r="E3">
        <v>20</v>
      </c>
      <c r="G3">
        <v>2</v>
      </c>
      <c r="H3" t="s">
        <v>8</v>
      </c>
      <c r="I3" t="s">
        <v>7</v>
      </c>
      <c r="J3">
        <v>3</v>
      </c>
      <c r="K3">
        <v>20</v>
      </c>
    </row>
    <row r="4" spans="1:11" x14ac:dyDescent="0.25">
      <c r="A4">
        <v>3</v>
      </c>
      <c r="B4" t="s">
        <v>5</v>
      </c>
      <c r="C4" t="s">
        <v>6</v>
      </c>
      <c r="D4">
        <v>6</v>
      </c>
      <c r="E4">
        <v>20</v>
      </c>
      <c r="G4">
        <v>3</v>
      </c>
      <c r="H4" t="s">
        <v>8</v>
      </c>
      <c r="I4" t="s">
        <v>7</v>
      </c>
      <c r="J4">
        <v>10</v>
      </c>
      <c r="K4">
        <v>20</v>
      </c>
    </row>
    <row r="5" spans="1:11" x14ac:dyDescent="0.25">
      <c r="A5">
        <v>4</v>
      </c>
      <c r="B5" t="s">
        <v>5</v>
      </c>
      <c r="C5" t="s">
        <v>7</v>
      </c>
      <c r="D5">
        <v>4</v>
      </c>
      <c r="E5">
        <v>20</v>
      </c>
      <c r="G5">
        <v>4</v>
      </c>
      <c r="H5" t="s">
        <v>8</v>
      </c>
      <c r="I5" t="s">
        <v>7</v>
      </c>
      <c r="J5">
        <v>3</v>
      </c>
      <c r="K5">
        <v>20</v>
      </c>
    </row>
    <row r="6" spans="1:11" x14ac:dyDescent="0.25">
      <c r="A6">
        <v>5</v>
      </c>
      <c r="B6" t="s">
        <v>5</v>
      </c>
      <c r="C6" t="s">
        <v>6</v>
      </c>
      <c r="D6">
        <v>7</v>
      </c>
      <c r="E6">
        <v>20</v>
      </c>
      <c r="G6">
        <v>5</v>
      </c>
      <c r="H6" t="s">
        <v>8</v>
      </c>
      <c r="I6" t="s">
        <v>7</v>
      </c>
      <c r="J6">
        <v>5</v>
      </c>
      <c r="K6">
        <v>20</v>
      </c>
    </row>
    <row r="7" spans="1:11" x14ac:dyDescent="0.25">
      <c r="A7">
        <v>6</v>
      </c>
      <c r="B7" t="s">
        <v>5</v>
      </c>
      <c r="C7" t="s">
        <v>6</v>
      </c>
      <c r="D7">
        <v>9</v>
      </c>
      <c r="E7">
        <v>20</v>
      </c>
      <c r="G7">
        <v>6</v>
      </c>
      <c r="H7" t="s">
        <v>8</v>
      </c>
      <c r="I7" t="s">
        <v>7</v>
      </c>
      <c r="J7">
        <v>7</v>
      </c>
      <c r="K7">
        <v>20</v>
      </c>
    </row>
    <row r="8" spans="1:11" x14ac:dyDescent="0.25">
      <c r="A8">
        <v>7</v>
      </c>
      <c r="B8" t="s">
        <v>5</v>
      </c>
      <c r="C8" t="s">
        <v>6</v>
      </c>
      <c r="D8">
        <v>9</v>
      </c>
      <c r="E8">
        <v>20</v>
      </c>
      <c r="G8">
        <v>7</v>
      </c>
      <c r="H8" t="s">
        <v>8</v>
      </c>
      <c r="I8" t="s">
        <v>6</v>
      </c>
      <c r="J8">
        <v>10</v>
      </c>
      <c r="K8">
        <v>20</v>
      </c>
    </row>
    <row r="9" spans="1:11" x14ac:dyDescent="0.25">
      <c r="A9">
        <v>8</v>
      </c>
      <c r="B9" t="s">
        <v>5</v>
      </c>
      <c r="C9" t="s">
        <v>7</v>
      </c>
      <c r="D9">
        <v>5</v>
      </c>
      <c r="E9">
        <v>20</v>
      </c>
      <c r="G9">
        <v>8</v>
      </c>
      <c r="H9" t="s">
        <v>8</v>
      </c>
      <c r="I9" t="s">
        <v>7</v>
      </c>
      <c r="J9">
        <v>4</v>
      </c>
      <c r="K9">
        <v>20</v>
      </c>
    </row>
    <row r="10" spans="1:11" x14ac:dyDescent="0.25">
      <c r="A10">
        <v>9</v>
      </c>
      <c r="B10" t="s">
        <v>5</v>
      </c>
      <c r="C10" t="s">
        <v>6</v>
      </c>
      <c r="D10">
        <v>13</v>
      </c>
      <c r="E10">
        <v>20</v>
      </c>
      <c r="G10">
        <v>9</v>
      </c>
      <c r="H10" t="s">
        <v>8</v>
      </c>
      <c r="I10" t="s">
        <v>7</v>
      </c>
      <c r="J10">
        <v>7</v>
      </c>
      <c r="K10">
        <v>20</v>
      </c>
    </row>
    <row r="11" spans="1:11" x14ac:dyDescent="0.25">
      <c r="A11">
        <v>10</v>
      </c>
      <c r="B11" t="s">
        <v>5</v>
      </c>
      <c r="C11" t="s">
        <v>6</v>
      </c>
      <c r="D11">
        <v>8</v>
      </c>
      <c r="E11">
        <v>20</v>
      </c>
      <c r="G11">
        <v>10</v>
      </c>
      <c r="H11" t="s">
        <v>8</v>
      </c>
      <c r="I11" t="s">
        <v>7</v>
      </c>
      <c r="J11">
        <v>8</v>
      </c>
      <c r="K11">
        <v>20</v>
      </c>
    </row>
    <row r="12" spans="1:11" x14ac:dyDescent="0.25">
      <c r="A12">
        <v>11</v>
      </c>
      <c r="B12" t="s">
        <v>5</v>
      </c>
      <c r="C12" t="s">
        <v>7</v>
      </c>
      <c r="D12">
        <v>6</v>
      </c>
      <c r="E12">
        <v>20</v>
      </c>
      <c r="G12">
        <v>11</v>
      </c>
      <c r="H12" t="s">
        <v>8</v>
      </c>
      <c r="I12" t="s">
        <v>7</v>
      </c>
      <c r="J12">
        <v>3</v>
      </c>
      <c r="K12">
        <v>20</v>
      </c>
    </row>
    <row r="13" spans="1:11" x14ac:dyDescent="0.25">
      <c r="A13">
        <v>12</v>
      </c>
      <c r="B13" t="s">
        <v>5</v>
      </c>
      <c r="C13" t="s">
        <v>7</v>
      </c>
      <c r="D13">
        <v>3</v>
      </c>
      <c r="E13">
        <v>20</v>
      </c>
      <c r="G13">
        <v>12</v>
      </c>
      <c r="H13" t="s">
        <v>8</v>
      </c>
      <c r="I13" t="s">
        <v>7</v>
      </c>
      <c r="J13">
        <v>6</v>
      </c>
      <c r="K13">
        <v>20</v>
      </c>
    </row>
    <row r="14" spans="1:11" x14ac:dyDescent="0.25">
      <c r="A14">
        <v>13</v>
      </c>
      <c r="B14" t="s">
        <v>5</v>
      </c>
      <c r="C14" t="s">
        <v>6</v>
      </c>
      <c r="D14">
        <v>7</v>
      </c>
      <c r="E14">
        <v>20</v>
      </c>
      <c r="G14">
        <v>13</v>
      </c>
      <c r="H14" t="s">
        <v>8</v>
      </c>
      <c r="I14" t="s">
        <v>7</v>
      </c>
      <c r="J14">
        <v>2</v>
      </c>
      <c r="K14">
        <v>20</v>
      </c>
    </row>
    <row r="15" spans="1:11" x14ac:dyDescent="0.25">
      <c r="A15">
        <v>14</v>
      </c>
      <c r="B15" t="s">
        <v>5</v>
      </c>
      <c r="C15" t="s">
        <v>6</v>
      </c>
      <c r="D15">
        <v>10</v>
      </c>
      <c r="E15">
        <v>20</v>
      </c>
      <c r="G15">
        <v>14</v>
      </c>
      <c r="H15" t="s">
        <v>8</v>
      </c>
      <c r="I15" t="s">
        <v>7</v>
      </c>
      <c r="J15">
        <v>4</v>
      </c>
      <c r="K15">
        <v>20</v>
      </c>
    </row>
    <row r="16" spans="1:11" x14ac:dyDescent="0.25">
      <c r="A16">
        <v>15</v>
      </c>
      <c r="B16" t="s">
        <v>5</v>
      </c>
      <c r="C16" t="s">
        <v>7</v>
      </c>
      <c r="D16">
        <v>6</v>
      </c>
      <c r="E16">
        <v>20</v>
      </c>
      <c r="G16">
        <v>15</v>
      </c>
      <c r="H16" t="s">
        <v>8</v>
      </c>
      <c r="I16" t="s">
        <v>6</v>
      </c>
      <c r="J16">
        <v>9</v>
      </c>
      <c r="K16">
        <v>20</v>
      </c>
    </row>
    <row r="17" spans="1:11" x14ac:dyDescent="0.25">
      <c r="A17">
        <v>16</v>
      </c>
      <c r="B17" t="s">
        <v>5</v>
      </c>
      <c r="C17" t="s">
        <v>6</v>
      </c>
      <c r="D17">
        <v>6</v>
      </c>
      <c r="E17">
        <v>20</v>
      </c>
      <c r="G17">
        <v>16</v>
      </c>
      <c r="H17" t="s">
        <v>8</v>
      </c>
      <c r="I17" t="s">
        <v>6</v>
      </c>
      <c r="J17">
        <v>10</v>
      </c>
      <c r="K17">
        <v>20</v>
      </c>
    </row>
    <row r="18" spans="1:11" x14ac:dyDescent="0.25">
      <c r="A18">
        <v>17</v>
      </c>
      <c r="B18" t="s">
        <v>5</v>
      </c>
      <c r="C18" t="s">
        <v>7</v>
      </c>
      <c r="D18">
        <v>6</v>
      </c>
      <c r="E18">
        <v>20</v>
      </c>
      <c r="G18">
        <v>17</v>
      </c>
      <c r="H18" t="s">
        <v>8</v>
      </c>
      <c r="I18" t="s">
        <v>7</v>
      </c>
      <c r="J18">
        <v>9</v>
      </c>
      <c r="K18">
        <v>20</v>
      </c>
    </row>
    <row r="19" spans="1:11" x14ac:dyDescent="0.25">
      <c r="A19">
        <v>18</v>
      </c>
      <c r="B19" t="s">
        <v>5</v>
      </c>
      <c r="C19" t="s">
        <v>6</v>
      </c>
      <c r="D19">
        <v>7</v>
      </c>
      <c r="E19">
        <v>20</v>
      </c>
      <c r="G19">
        <v>18</v>
      </c>
      <c r="H19" t="s">
        <v>8</v>
      </c>
      <c r="I19" t="s">
        <v>6</v>
      </c>
      <c r="J19">
        <v>6</v>
      </c>
      <c r="K19">
        <v>20</v>
      </c>
    </row>
    <row r="20" spans="1:11" x14ac:dyDescent="0.25">
      <c r="A20">
        <v>19</v>
      </c>
      <c r="B20" t="s">
        <v>5</v>
      </c>
      <c r="C20" t="s">
        <v>6</v>
      </c>
      <c r="D20">
        <v>8</v>
      </c>
      <c r="E20">
        <v>20</v>
      </c>
      <c r="G20">
        <v>19</v>
      </c>
      <c r="H20" t="s">
        <v>8</v>
      </c>
      <c r="I20" t="s">
        <v>6</v>
      </c>
      <c r="J20">
        <v>7</v>
      </c>
      <c r="K20">
        <v>20</v>
      </c>
    </row>
    <row r="21" spans="1:11" x14ac:dyDescent="0.25">
      <c r="A21">
        <v>20</v>
      </c>
      <c r="B21" t="s">
        <v>5</v>
      </c>
      <c r="C21" t="s">
        <v>6</v>
      </c>
      <c r="D21">
        <v>8</v>
      </c>
      <c r="E21">
        <v>20</v>
      </c>
      <c r="G21">
        <v>20</v>
      </c>
      <c r="H21" t="s">
        <v>8</v>
      </c>
      <c r="I21" t="s">
        <v>7</v>
      </c>
      <c r="J21">
        <v>6</v>
      </c>
      <c r="K21">
        <v>20</v>
      </c>
    </row>
    <row r="22" spans="1:11" x14ac:dyDescent="0.25">
      <c r="A22">
        <v>21</v>
      </c>
      <c r="B22" t="s">
        <v>5</v>
      </c>
      <c r="C22" t="s">
        <v>6</v>
      </c>
      <c r="D22">
        <v>9</v>
      </c>
      <c r="E22">
        <v>20</v>
      </c>
      <c r="G22">
        <v>21</v>
      </c>
      <c r="H22" t="s">
        <v>8</v>
      </c>
      <c r="I22" t="s">
        <v>7</v>
      </c>
      <c r="J22">
        <v>3</v>
      </c>
      <c r="K22">
        <v>20</v>
      </c>
    </row>
    <row r="23" spans="1:11" x14ac:dyDescent="0.25">
      <c r="A23">
        <v>22</v>
      </c>
      <c r="B23" t="s">
        <v>5</v>
      </c>
      <c r="C23" t="s">
        <v>7</v>
      </c>
      <c r="D23">
        <v>1</v>
      </c>
      <c r="E23">
        <v>20</v>
      </c>
      <c r="G23">
        <v>22</v>
      </c>
      <c r="H23" t="s">
        <v>8</v>
      </c>
      <c r="I23" t="s">
        <v>7</v>
      </c>
      <c r="J23">
        <v>4</v>
      </c>
      <c r="K23">
        <v>20</v>
      </c>
    </row>
    <row r="24" spans="1:11" x14ac:dyDescent="0.25">
      <c r="A24">
        <v>23</v>
      </c>
      <c r="B24" t="s">
        <v>5</v>
      </c>
      <c r="C24" t="s">
        <v>7</v>
      </c>
      <c r="D24">
        <v>7</v>
      </c>
      <c r="E24">
        <v>20</v>
      </c>
      <c r="G24">
        <v>23</v>
      </c>
      <c r="H24" t="s">
        <v>8</v>
      </c>
      <c r="I24" t="s">
        <v>7</v>
      </c>
      <c r="J24">
        <v>7</v>
      </c>
      <c r="K24">
        <v>20</v>
      </c>
    </row>
    <row r="25" spans="1:11" x14ac:dyDescent="0.25">
      <c r="A25">
        <v>24</v>
      </c>
      <c r="B25" t="s">
        <v>5</v>
      </c>
      <c r="C25" t="s">
        <v>6</v>
      </c>
      <c r="D25">
        <v>9</v>
      </c>
      <c r="E25">
        <v>20</v>
      </c>
      <c r="G25">
        <v>24</v>
      </c>
      <c r="H25" t="s">
        <v>8</v>
      </c>
      <c r="I25" t="s">
        <v>6</v>
      </c>
      <c r="J25">
        <v>10</v>
      </c>
      <c r="K25">
        <v>20</v>
      </c>
    </row>
    <row r="26" spans="1:11" x14ac:dyDescent="0.25">
      <c r="A26">
        <v>25</v>
      </c>
      <c r="B26" t="s">
        <v>5</v>
      </c>
      <c r="C26" t="s">
        <v>6</v>
      </c>
      <c r="D26">
        <v>6</v>
      </c>
      <c r="E26">
        <v>20</v>
      </c>
      <c r="G26">
        <v>25</v>
      </c>
      <c r="H26" t="s">
        <v>8</v>
      </c>
      <c r="I26" t="s">
        <v>6</v>
      </c>
      <c r="J26">
        <v>7</v>
      </c>
      <c r="K26">
        <v>20</v>
      </c>
    </row>
    <row r="27" spans="1:11" x14ac:dyDescent="0.25">
      <c r="A27">
        <v>26</v>
      </c>
      <c r="B27" t="s">
        <v>5</v>
      </c>
      <c r="C27" t="s">
        <v>7</v>
      </c>
      <c r="D27">
        <v>5</v>
      </c>
      <c r="E27">
        <v>20</v>
      </c>
      <c r="G27">
        <v>26</v>
      </c>
      <c r="H27" t="s">
        <v>8</v>
      </c>
      <c r="I27" t="s">
        <v>7</v>
      </c>
      <c r="J27">
        <v>7</v>
      </c>
      <c r="K27">
        <v>20</v>
      </c>
    </row>
    <row r="28" spans="1:11" x14ac:dyDescent="0.25">
      <c r="A28">
        <v>27</v>
      </c>
      <c r="B28" t="s">
        <v>5</v>
      </c>
      <c r="C28" t="s">
        <v>6</v>
      </c>
      <c r="D28">
        <v>8</v>
      </c>
      <c r="E28">
        <v>20</v>
      </c>
      <c r="G28">
        <v>27</v>
      </c>
      <c r="H28" t="s">
        <v>8</v>
      </c>
      <c r="I28" t="s">
        <v>7</v>
      </c>
      <c r="J28">
        <v>6</v>
      </c>
      <c r="K28">
        <v>20</v>
      </c>
    </row>
    <row r="29" spans="1:11" x14ac:dyDescent="0.25">
      <c r="A29">
        <v>28</v>
      </c>
      <c r="B29" t="s">
        <v>5</v>
      </c>
      <c r="C29" t="s">
        <v>6</v>
      </c>
      <c r="D29">
        <v>3</v>
      </c>
      <c r="E29">
        <v>20</v>
      </c>
      <c r="G29">
        <v>28</v>
      </c>
      <c r="H29" t="s">
        <v>8</v>
      </c>
      <c r="I29" t="s">
        <v>7</v>
      </c>
      <c r="J29">
        <v>5</v>
      </c>
      <c r="K29">
        <v>20</v>
      </c>
    </row>
    <row r="30" spans="1:11" x14ac:dyDescent="0.25">
      <c r="A30">
        <v>29</v>
      </c>
      <c r="B30" t="s">
        <v>5</v>
      </c>
      <c r="C30" t="s">
        <v>6</v>
      </c>
      <c r="D30">
        <v>10</v>
      </c>
      <c r="E30">
        <v>20</v>
      </c>
      <c r="G30">
        <v>29</v>
      </c>
      <c r="H30" t="s">
        <v>8</v>
      </c>
      <c r="I30" t="s">
        <v>6</v>
      </c>
      <c r="J30">
        <v>9</v>
      </c>
      <c r="K30">
        <v>20</v>
      </c>
    </row>
    <row r="31" spans="1:11" x14ac:dyDescent="0.25">
      <c r="A31">
        <v>30</v>
      </c>
      <c r="B31" t="s">
        <v>5</v>
      </c>
      <c r="C31" t="s">
        <v>7</v>
      </c>
      <c r="D31">
        <v>8</v>
      </c>
      <c r="E31">
        <v>20</v>
      </c>
      <c r="G31">
        <v>30</v>
      </c>
      <c r="H31" t="s">
        <v>8</v>
      </c>
      <c r="I31" t="s">
        <v>7</v>
      </c>
      <c r="J31">
        <v>5</v>
      </c>
      <c r="K31">
        <v>20</v>
      </c>
    </row>
    <row r="32" spans="1:11" x14ac:dyDescent="0.25">
      <c r="A32">
        <v>31</v>
      </c>
      <c r="B32" t="s">
        <v>5</v>
      </c>
      <c r="C32" t="s">
        <v>6</v>
      </c>
      <c r="D32">
        <v>8</v>
      </c>
      <c r="E32">
        <v>20</v>
      </c>
      <c r="G32">
        <v>31</v>
      </c>
      <c r="H32" t="s">
        <v>8</v>
      </c>
      <c r="I32" t="s">
        <v>6</v>
      </c>
      <c r="J32">
        <v>11</v>
      </c>
      <c r="K32">
        <v>20</v>
      </c>
    </row>
    <row r="33" spans="1:11" x14ac:dyDescent="0.25">
      <c r="A33">
        <v>32</v>
      </c>
      <c r="B33" t="s">
        <v>5</v>
      </c>
      <c r="C33" t="s">
        <v>6</v>
      </c>
      <c r="D33">
        <v>5</v>
      </c>
      <c r="E33">
        <v>20</v>
      </c>
      <c r="G33">
        <v>32</v>
      </c>
      <c r="H33" t="s">
        <v>8</v>
      </c>
      <c r="I33" t="s">
        <v>7</v>
      </c>
      <c r="J33">
        <v>5</v>
      </c>
      <c r="K33">
        <v>20</v>
      </c>
    </row>
    <row r="34" spans="1:11" x14ac:dyDescent="0.25">
      <c r="A34">
        <v>33</v>
      </c>
      <c r="B34" t="s">
        <v>5</v>
      </c>
      <c r="C34" t="s">
        <v>6</v>
      </c>
      <c r="D34">
        <v>5</v>
      </c>
      <c r="E34">
        <v>20</v>
      </c>
      <c r="G34">
        <v>33</v>
      </c>
      <c r="H34" t="s">
        <v>8</v>
      </c>
      <c r="I34" t="s">
        <v>6</v>
      </c>
      <c r="J34">
        <v>8</v>
      </c>
      <c r="K34">
        <v>20</v>
      </c>
    </row>
    <row r="35" spans="1:11" x14ac:dyDescent="0.25">
      <c r="A35">
        <v>34</v>
      </c>
      <c r="B35" t="s">
        <v>5</v>
      </c>
      <c r="C35" t="s">
        <v>7</v>
      </c>
      <c r="D35">
        <v>4</v>
      </c>
      <c r="E35">
        <v>20</v>
      </c>
      <c r="G35">
        <v>34</v>
      </c>
      <c r="H35" t="s">
        <v>8</v>
      </c>
      <c r="I35" t="s">
        <v>7</v>
      </c>
      <c r="J35">
        <v>11</v>
      </c>
      <c r="K35">
        <v>20</v>
      </c>
    </row>
    <row r="36" spans="1:11" x14ac:dyDescent="0.25">
      <c r="A36">
        <v>35</v>
      </c>
      <c r="B36" t="s">
        <v>5</v>
      </c>
      <c r="C36" t="s">
        <v>7</v>
      </c>
      <c r="D36">
        <v>3</v>
      </c>
      <c r="E36">
        <v>20</v>
      </c>
      <c r="G36">
        <v>35</v>
      </c>
      <c r="H36" t="s">
        <v>8</v>
      </c>
      <c r="I36" t="s">
        <v>7</v>
      </c>
      <c r="J36">
        <v>8</v>
      </c>
      <c r="K36">
        <v>20</v>
      </c>
    </row>
    <row r="37" spans="1:11" x14ac:dyDescent="0.25">
      <c r="A37">
        <v>36</v>
      </c>
      <c r="B37" t="s">
        <v>5</v>
      </c>
      <c r="C37" t="s">
        <v>6</v>
      </c>
      <c r="D37">
        <v>10</v>
      </c>
      <c r="E37">
        <v>20</v>
      </c>
      <c r="G37">
        <v>36</v>
      </c>
      <c r="H37" t="s">
        <v>8</v>
      </c>
      <c r="I37" t="s">
        <v>7</v>
      </c>
      <c r="J37">
        <v>9</v>
      </c>
      <c r="K37">
        <v>20</v>
      </c>
    </row>
    <row r="38" spans="1:11" x14ac:dyDescent="0.25">
      <c r="A38">
        <v>37</v>
      </c>
      <c r="B38" t="s">
        <v>5</v>
      </c>
      <c r="C38" t="s">
        <v>7</v>
      </c>
      <c r="D38">
        <v>3</v>
      </c>
      <c r="E38">
        <v>20</v>
      </c>
      <c r="G38">
        <v>37</v>
      </c>
      <c r="H38" t="s">
        <v>8</v>
      </c>
      <c r="I38" t="s">
        <v>6</v>
      </c>
      <c r="J38">
        <v>8</v>
      </c>
      <c r="K38">
        <v>20</v>
      </c>
    </row>
    <row r="39" spans="1:11" x14ac:dyDescent="0.25">
      <c r="A39">
        <v>38</v>
      </c>
      <c r="B39" t="s">
        <v>5</v>
      </c>
      <c r="C39" t="s">
        <v>6</v>
      </c>
      <c r="D39">
        <v>9</v>
      </c>
      <c r="E39">
        <v>20</v>
      </c>
      <c r="G39">
        <v>38</v>
      </c>
      <c r="H39" t="s">
        <v>8</v>
      </c>
      <c r="I39" t="s">
        <v>7</v>
      </c>
      <c r="J39">
        <v>3</v>
      </c>
      <c r="K39">
        <v>20</v>
      </c>
    </row>
    <row r="40" spans="1:11" x14ac:dyDescent="0.25">
      <c r="A40">
        <v>39</v>
      </c>
      <c r="B40" t="s">
        <v>5</v>
      </c>
      <c r="C40" t="s">
        <v>6</v>
      </c>
      <c r="D40">
        <v>9</v>
      </c>
      <c r="E40">
        <v>20</v>
      </c>
      <c r="G40">
        <v>39</v>
      </c>
      <c r="H40" t="s">
        <v>8</v>
      </c>
      <c r="I40" t="s">
        <v>6</v>
      </c>
      <c r="J40">
        <v>11</v>
      </c>
      <c r="K40">
        <v>20</v>
      </c>
    </row>
    <row r="41" spans="1:11" x14ac:dyDescent="0.25">
      <c r="A41">
        <v>40</v>
      </c>
      <c r="B41" t="s">
        <v>5</v>
      </c>
      <c r="C41" t="s">
        <v>6</v>
      </c>
      <c r="D41">
        <v>8</v>
      </c>
      <c r="E41">
        <v>20</v>
      </c>
      <c r="G41">
        <v>40</v>
      </c>
      <c r="H41" t="s">
        <v>8</v>
      </c>
      <c r="I41" t="s">
        <v>7</v>
      </c>
      <c r="J41">
        <v>5</v>
      </c>
      <c r="K41">
        <v>20</v>
      </c>
    </row>
    <row r="42" spans="1:11" x14ac:dyDescent="0.25">
      <c r="A42">
        <v>41</v>
      </c>
      <c r="B42" t="s">
        <v>5</v>
      </c>
      <c r="C42" t="s">
        <v>6</v>
      </c>
      <c r="D42">
        <v>4</v>
      </c>
      <c r="E42">
        <v>20</v>
      </c>
      <c r="G42">
        <v>41</v>
      </c>
      <c r="H42" t="s">
        <v>8</v>
      </c>
      <c r="I42" t="s">
        <v>7</v>
      </c>
      <c r="J42">
        <v>6</v>
      </c>
      <c r="K42">
        <v>20</v>
      </c>
    </row>
    <row r="43" spans="1:11" x14ac:dyDescent="0.25">
      <c r="A43">
        <v>42</v>
      </c>
      <c r="B43" t="s">
        <v>5</v>
      </c>
      <c r="C43" t="s">
        <v>6</v>
      </c>
      <c r="D43">
        <v>10</v>
      </c>
      <c r="E43">
        <v>20</v>
      </c>
      <c r="G43">
        <v>42</v>
      </c>
      <c r="H43" t="s">
        <v>8</v>
      </c>
      <c r="I43" t="s">
        <v>7</v>
      </c>
      <c r="J43">
        <v>5</v>
      </c>
      <c r="K43">
        <v>20</v>
      </c>
    </row>
    <row r="44" spans="1:11" x14ac:dyDescent="0.25">
      <c r="A44">
        <v>43</v>
      </c>
      <c r="B44" t="s">
        <v>5</v>
      </c>
      <c r="C44" t="s">
        <v>6</v>
      </c>
      <c r="D44">
        <v>8</v>
      </c>
      <c r="E44">
        <v>20</v>
      </c>
      <c r="G44">
        <v>43</v>
      </c>
      <c r="H44" t="s">
        <v>8</v>
      </c>
      <c r="I44" t="s">
        <v>7</v>
      </c>
      <c r="J44">
        <v>4</v>
      </c>
      <c r="K44">
        <v>20</v>
      </c>
    </row>
    <row r="45" spans="1:11" x14ac:dyDescent="0.25">
      <c r="A45">
        <v>44</v>
      </c>
      <c r="B45" t="s">
        <v>5</v>
      </c>
      <c r="C45" t="s">
        <v>6</v>
      </c>
      <c r="D45">
        <v>9</v>
      </c>
      <c r="E45">
        <v>20</v>
      </c>
      <c r="G45">
        <v>44</v>
      </c>
      <c r="H45" t="s">
        <v>8</v>
      </c>
      <c r="I45" t="s">
        <v>6</v>
      </c>
      <c r="J45">
        <v>11</v>
      </c>
      <c r="K45">
        <v>20</v>
      </c>
    </row>
    <row r="46" spans="1:11" x14ac:dyDescent="0.25">
      <c r="A46">
        <v>45</v>
      </c>
      <c r="B46" t="s">
        <v>5</v>
      </c>
      <c r="C46" t="s">
        <v>6</v>
      </c>
      <c r="D46">
        <v>7</v>
      </c>
      <c r="E46">
        <v>20</v>
      </c>
      <c r="G46">
        <v>45</v>
      </c>
      <c r="H46" t="s">
        <v>8</v>
      </c>
      <c r="I46" t="s">
        <v>7</v>
      </c>
      <c r="J46">
        <v>7</v>
      </c>
      <c r="K46">
        <v>20</v>
      </c>
    </row>
    <row r="47" spans="1:11" x14ac:dyDescent="0.25">
      <c r="A47">
        <v>46</v>
      </c>
      <c r="B47" t="s">
        <v>5</v>
      </c>
      <c r="C47" t="s">
        <v>6</v>
      </c>
      <c r="D47">
        <v>6</v>
      </c>
      <c r="E47">
        <v>20</v>
      </c>
      <c r="G47">
        <v>46</v>
      </c>
      <c r="H47" t="s">
        <v>8</v>
      </c>
      <c r="I47" t="s">
        <v>6</v>
      </c>
      <c r="J47">
        <v>10</v>
      </c>
      <c r="K47">
        <v>20</v>
      </c>
    </row>
    <row r="48" spans="1:11" x14ac:dyDescent="0.25">
      <c r="A48">
        <v>47</v>
      </c>
      <c r="B48" t="s">
        <v>5</v>
      </c>
      <c r="C48" t="s">
        <v>7</v>
      </c>
      <c r="D48">
        <v>3</v>
      </c>
      <c r="E48">
        <v>20</v>
      </c>
      <c r="G48">
        <v>47</v>
      </c>
      <c r="H48" t="s">
        <v>8</v>
      </c>
      <c r="I48" t="s">
        <v>7</v>
      </c>
      <c r="J48">
        <v>4</v>
      </c>
      <c r="K48">
        <v>20</v>
      </c>
    </row>
    <row r="49" spans="1:11" x14ac:dyDescent="0.25">
      <c r="A49">
        <v>48</v>
      </c>
      <c r="B49" t="s">
        <v>5</v>
      </c>
      <c r="C49" t="s">
        <v>6</v>
      </c>
      <c r="D49">
        <v>7</v>
      </c>
      <c r="E49">
        <v>20</v>
      </c>
      <c r="G49">
        <v>48</v>
      </c>
      <c r="H49" t="s">
        <v>8</v>
      </c>
      <c r="I49" t="s">
        <v>6</v>
      </c>
      <c r="J49">
        <v>12</v>
      </c>
      <c r="K49">
        <v>20</v>
      </c>
    </row>
    <row r="50" spans="1:11" x14ac:dyDescent="0.25">
      <c r="A50">
        <v>49</v>
      </c>
      <c r="B50" t="s">
        <v>5</v>
      </c>
      <c r="C50" t="s">
        <v>6</v>
      </c>
      <c r="D50">
        <v>3</v>
      </c>
      <c r="E50">
        <v>20</v>
      </c>
      <c r="G50">
        <v>49</v>
      </c>
      <c r="H50" t="s">
        <v>8</v>
      </c>
      <c r="I50" t="s">
        <v>7</v>
      </c>
      <c r="J50">
        <v>4</v>
      </c>
      <c r="K50">
        <v>20</v>
      </c>
    </row>
    <row r="51" spans="1:11" x14ac:dyDescent="0.25">
      <c r="A51">
        <v>50</v>
      </c>
      <c r="B51" t="s">
        <v>5</v>
      </c>
      <c r="C51" t="s">
        <v>7</v>
      </c>
      <c r="D51">
        <v>8</v>
      </c>
      <c r="E51">
        <v>20</v>
      </c>
      <c r="G51">
        <v>50</v>
      </c>
      <c r="H51" t="s">
        <v>8</v>
      </c>
      <c r="I51" t="s">
        <v>7</v>
      </c>
      <c r="J51">
        <v>7</v>
      </c>
      <c r="K51">
        <v>20</v>
      </c>
    </row>
    <row r="52" spans="1:11" x14ac:dyDescent="0.25">
      <c r="A52">
        <v>1</v>
      </c>
      <c r="B52" t="s">
        <v>8</v>
      </c>
      <c r="C52" t="s">
        <v>7</v>
      </c>
      <c r="D52">
        <v>7</v>
      </c>
      <c r="E52">
        <v>20</v>
      </c>
    </row>
    <row r="53" spans="1:11" x14ac:dyDescent="0.25">
      <c r="A53">
        <v>2</v>
      </c>
      <c r="B53" t="s">
        <v>8</v>
      </c>
      <c r="C53" t="s">
        <v>7</v>
      </c>
      <c r="D53">
        <v>3</v>
      </c>
      <c r="E53">
        <v>20</v>
      </c>
    </row>
    <row r="54" spans="1:11" x14ac:dyDescent="0.25">
      <c r="A54">
        <v>3</v>
      </c>
      <c r="B54" t="s">
        <v>8</v>
      </c>
      <c r="C54" t="s">
        <v>7</v>
      </c>
      <c r="D54">
        <v>10</v>
      </c>
      <c r="E54">
        <v>20</v>
      </c>
    </row>
    <row r="55" spans="1:11" x14ac:dyDescent="0.25">
      <c r="A55">
        <v>4</v>
      </c>
      <c r="B55" t="s">
        <v>8</v>
      </c>
      <c r="C55" t="s">
        <v>7</v>
      </c>
      <c r="D55">
        <v>3</v>
      </c>
      <c r="E55">
        <v>20</v>
      </c>
    </row>
    <row r="56" spans="1:11" x14ac:dyDescent="0.25">
      <c r="A56">
        <v>5</v>
      </c>
      <c r="B56" t="s">
        <v>8</v>
      </c>
      <c r="C56" t="s">
        <v>7</v>
      </c>
      <c r="D56">
        <v>5</v>
      </c>
      <c r="E56">
        <v>20</v>
      </c>
    </row>
    <row r="57" spans="1:11" x14ac:dyDescent="0.25">
      <c r="A57">
        <v>6</v>
      </c>
      <c r="B57" t="s">
        <v>8</v>
      </c>
      <c r="C57" t="s">
        <v>7</v>
      </c>
      <c r="D57">
        <v>7</v>
      </c>
      <c r="E57">
        <v>20</v>
      </c>
    </row>
    <row r="58" spans="1:11" x14ac:dyDescent="0.25">
      <c r="A58">
        <v>7</v>
      </c>
      <c r="B58" t="s">
        <v>8</v>
      </c>
      <c r="C58" t="s">
        <v>6</v>
      </c>
      <c r="D58">
        <v>10</v>
      </c>
      <c r="E58">
        <v>20</v>
      </c>
    </row>
    <row r="59" spans="1:11" x14ac:dyDescent="0.25">
      <c r="A59">
        <v>8</v>
      </c>
      <c r="B59" t="s">
        <v>8</v>
      </c>
      <c r="C59" t="s">
        <v>7</v>
      </c>
      <c r="D59">
        <v>4</v>
      </c>
      <c r="E59">
        <v>20</v>
      </c>
    </row>
    <row r="60" spans="1:11" x14ac:dyDescent="0.25">
      <c r="A60">
        <v>9</v>
      </c>
      <c r="B60" t="s">
        <v>8</v>
      </c>
      <c r="C60" t="s">
        <v>7</v>
      </c>
      <c r="D60">
        <v>7</v>
      </c>
      <c r="E60">
        <v>20</v>
      </c>
    </row>
    <row r="61" spans="1:11" x14ac:dyDescent="0.25">
      <c r="A61">
        <v>10</v>
      </c>
      <c r="B61" t="s">
        <v>8</v>
      </c>
      <c r="C61" t="s">
        <v>7</v>
      </c>
      <c r="D61">
        <v>8</v>
      </c>
      <c r="E61">
        <v>20</v>
      </c>
    </row>
    <row r="62" spans="1:11" x14ac:dyDescent="0.25">
      <c r="A62">
        <v>11</v>
      </c>
      <c r="B62" t="s">
        <v>8</v>
      </c>
      <c r="C62" t="s">
        <v>7</v>
      </c>
      <c r="D62">
        <v>3</v>
      </c>
      <c r="E62">
        <v>20</v>
      </c>
    </row>
    <row r="63" spans="1:11" x14ac:dyDescent="0.25">
      <c r="A63">
        <v>12</v>
      </c>
      <c r="B63" t="s">
        <v>8</v>
      </c>
      <c r="C63" t="s">
        <v>7</v>
      </c>
      <c r="D63">
        <v>6</v>
      </c>
      <c r="E63">
        <v>20</v>
      </c>
    </row>
    <row r="64" spans="1:11" x14ac:dyDescent="0.25">
      <c r="A64">
        <v>13</v>
      </c>
      <c r="B64" t="s">
        <v>8</v>
      </c>
      <c r="C64" t="s">
        <v>7</v>
      </c>
      <c r="D64">
        <v>2</v>
      </c>
      <c r="E64">
        <v>20</v>
      </c>
    </row>
    <row r="65" spans="1:5" x14ac:dyDescent="0.25">
      <c r="A65">
        <v>14</v>
      </c>
      <c r="B65" t="s">
        <v>8</v>
      </c>
      <c r="C65" t="s">
        <v>7</v>
      </c>
      <c r="D65">
        <v>4</v>
      </c>
      <c r="E65">
        <v>20</v>
      </c>
    </row>
    <row r="66" spans="1:5" x14ac:dyDescent="0.25">
      <c r="A66">
        <v>15</v>
      </c>
      <c r="B66" t="s">
        <v>8</v>
      </c>
      <c r="C66" t="s">
        <v>6</v>
      </c>
      <c r="D66">
        <v>9</v>
      </c>
      <c r="E66">
        <v>20</v>
      </c>
    </row>
    <row r="67" spans="1:5" x14ac:dyDescent="0.25">
      <c r="A67">
        <v>16</v>
      </c>
      <c r="B67" t="s">
        <v>8</v>
      </c>
      <c r="C67" t="s">
        <v>6</v>
      </c>
      <c r="D67">
        <v>10</v>
      </c>
      <c r="E67">
        <v>20</v>
      </c>
    </row>
    <row r="68" spans="1:5" x14ac:dyDescent="0.25">
      <c r="A68">
        <v>17</v>
      </c>
      <c r="B68" t="s">
        <v>8</v>
      </c>
      <c r="C68" t="s">
        <v>7</v>
      </c>
      <c r="D68">
        <v>9</v>
      </c>
      <c r="E68">
        <v>20</v>
      </c>
    </row>
    <row r="69" spans="1:5" x14ac:dyDescent="0.25">
      <c r="A69">
        <v>18</v>
      </c>
      <c r="B69" t="s">
        <v>8</v>
      </c>
      <c r="C69" t="s">
        <v>6</v>
      </c>
      <c r="D69">
        <v>6</v>
      </c>
      <c r="E69">
        <v>20</v>
      </c>
    </row>
    <row r="70" spans="1:5" x14ac:dyDescent="0.25">
      <c r="A70">
        <v>19</v>
      </c>
      <c r="B70" t="s">
        <v>8</v>
      </c>
      <c r="C70" t="s">
        <v>6</v>
      </c>
      <c r="D70">
        <v>7</v>
      </c>
      <c r="E70">
        <v>20</v>
      </c>
    </row>
    <row r="71" spans="1:5" x14ac:dyDescent="0.25">
      <c r="A71">
        <v>20</v>
      </c>
      <c r="B71" t="s">
        <v>8</v>
      </c>
      <c r="C71" t="s">
        <v>7</v>
      </c>
      <c r="D71">
        <v>6</v>
      </c>
      <c r="E71">
        <v>20</v>
      </c>
    </row>
    <row r="72" spans="1:5" x14ac:dyDescent="0.25">
      <c r="A72">
        <v>21</v>
      </c>
      <c r="B72" t="s">
        <v>8</v>
      </c>
      <c r="C72" t="s">
        <v>7</v>
      </c>
      <c r="D72">
        <v>3</v>
      </c>
      <c r="E72">
        <v>20</v>
      </c>
    </row>
    <row r="73" spans="1:5" x14ac:dyDescent="0.25">
      <c r="A73">
        <v>22</v>
      </c>
      <c r="B73" t="s">
        <v>8</v>
      </c>
      <c r="C73" t="s">
        <v>7</v>
      </c>
      <c r="D73">
        <v>4</v>
      </c>
      <c r="E73">
        <v>20</v>
      </c>
    </row>
    <row r="74" spans="1:5" x14ac:dyDescent="0.25">
      <c r="A74">
        <v>23</v>
      </c>
      <c r="B74" t="s">
        <v>8</v>
      </c>
      <c r="C74" t="s">
        <v>7</v>
      </c>
      <c r="D74">
        <v>7</v>
      </c>
      <c r="E74">
        <v>20</v>
      </c>
    </row>
    <row r="75" spans="1:5" x14ac:dyDescent="0.25">
      <c r="A75">
        <v>24</v>
      </c>
      <c r="B75" t="s">
        <v>8</v>
      </c>
      <c r="C75" t="s">
        <v>6</v>
      </c>
      <c r="D75">
        <v>10</v>
      </c>
      <c r="E75">
        <v>20</v>
      </c>
    </row>
    <row r="76" spans="1:5" x14ac:dyDescent="0.25">
      <c r="A76">
        <v>25</v>
      </c>
      <c r="B76" t="s">
        <v>8</v>
      </c>
      <c r="C76" t="s">
        <v>6</v>
      </c>
      <c r="D76">
        <v>7</v>
      </c>
      <c r="E76">
        <v>20</v>
      </c>
    </row>
    <row r="77" spans="1:5" x14ac:dyDescent="0.25">
      <c r="A77">
        <v>26</v>
      </c>
      <c r="B77" t="s">
        <v>8</v>
      </c>
      <c r="C77" t="s">
        <v>7</v>
      </c>
      <c r="D77">
        <v>7</v>
      </c>
      <c r="E77">
        <v>20</v>
      </c>
    </row>
    <row r="78" spans="1:5" x14ac:dyDescent="0.25">
      <c r="A78">
        <v>27</v>
      </c>
      <c r="B78" t="s">
        <v>8</v>
      </c>
      <c r="C78" t="s">
        <v>7</v>
      </c>
      <c r="D78">
        <v>6</v>
      </c>
      <c r="E78">
        <v>20</v>
      </c>
    </row>
    <row r="79" spans="1:5" x14ac:dyDescent="0.25">
      <c r="A79">
        <v>28</v>
      </c>
      <c r="B79" t="s">
        <v>8</v>
      </c>
      <c r="C79" t="s">
        <v>7</v>
      </c>
      <c r="D79">
        <v>5</v>
      </c>
      <c r="E79">
        <v>20</v>
      </c>
    </row>
    <row r="80" spans="1:5" x14ac:dyDescent="0.25">
      <c r="A80">
        <v>29</v>
      </c>
      <c r="B80" t="s">
        <v>8</v>
      </c>
      <c r="C80" t="s">
        <v>6</v>
      </c>
      <c r="D80">
        <v>9</v>
      </c>
      <c r="E80">
        <v>20</v>
      </c>
    </row>
    <row r="81" spans="1:5" x14ac:dyDescent="0.25">
      <c r="A81">
        <v>30</v>
      </c>
      <c r="B81" t="s">
        <v>8</v>
      </c>
      <c r="C81" t="s">
        <v>7</v>
      </c>
      <c r="D81">
        <v>5</v>
      </c>
      <c r="E81">
        <v>20</v>
      </c>
    </row>
    <row r="82" spans="1:5" x14ac:dyDescent="0.25">
      <c r="A82">
        <v>31</v>
      </c>
      <c r="B82" t="s">
        <v>8</v>
      </c>
      <c r="C82" t="s">
        <v>6</v>
      </c>
      <c r="D82">
        <v>11</v>
      </c>
      <c r="E82">
        <v>20</v>
      </c>
    </row>
    <row r="83" spans="1:5" x14ac:dyDescent="0.25">
      <c r="A83">
        <v>32</v>
      </c>
      <c r="B83" t="s">
        <v>8</v>
      </c>
      <c r="C83" t="s">
        <v>7</v>
      </c>
      <c r="D83">
        <v>5</v>
      </c>
      <c r="E83">
        <v>20</v>
      </c>
    </row>
    <row r="84" spans="1:5" x14ac:dyDescent="0.25">
      <c r="A84">
        <v>33</v>
      </c>
      <c r="B84" t="s">
        <v>8</v>
      </c>
      <c r="C84" t="s">
        <v>6</v>
      </c>
      <c r="D84">
        <v>8</v>
      </c>
      <c r="E84">
        <v>20</v>
      </c>
    </row>
    <row r="85" spans="1:5" x14ac:dyDescent="0.25">
      <c r="A85">
        <v>34</v>
      </c>
      <c r="B85" t="s">
        <v>8</v>
      </c>
      <c r="C85" t="s">
        <v>7</v>
      </c>
      <c r="D85">
        <v>11</v>
      </c>
      <c r="E85">
        <v>20</v>
      </c>
    </row>
    <row r="86" spans="1:5" x14ac:dyDescent="0.25">
      <c r="A86">
        <v>35</v>
      </c>
      <c r="B86" t="s">
        <v>8</v>
      </c>
      <c r="C86" t="s">
        <v>7</v>
      </c>
      <c r="D86">
        <v>8</v>
      </c>
      <c r="E86">
        <v>20</v>
      </c>
    </row>
    <row r="87" spans="1:5" x14ac:dyDescent="0.25">
      <c r="A87">
        <v>36</v>
      </c>
      <c r="B87" t="s">
        <v>8</v>
      </c>
      <c r="C87" t="s">
        <v>7</v>
      </c>
      <c r="D87">
        <v>9</v>
      </c>
      <c r="E87">
        <v>20</v>
      </c>
    </row>
    <row r="88" spans="1:5" x14ac:dyDescent="0.25">
      <c r="A88">
        <v>37</v>
      </c>
      <c r="B88" t="s">
        <v>8</v>
      </c>
      <c r="C88" t="s">
        <v>6</v>
      </c>
      <c r="D88">
        <v>8</v>
      </c>
      <c r="E88">
        <v>20</v>
      </c>
    </row>
    <row r="89" spans="1:5" x14ac:dyDescent="0.25">
      <c r="A89">
        <v>38</v>
      </c>
      <c r="B89" t="s">
        <v>8</v>
      </c>
      <c r="C89" t="s">
        <v>7</v>
      </c>
      <c r="D89">
        <v>3</v>
      </c>
      <c r="E89">
        <v>20</v>
      </c>
    </row>
    <row r="90" spans="1:5" x14ac:dyDescent="0.25">
      <c r="A90">
        <v>39</v>
      </c>
      <c r="B90" t="s">
        <v>8</v>
      </c>
      <c r="C90" t="s">
        <v>6</v>
      </c>
      <c r="D90">
        <v>11</v>
      </c>
      <c r="E90">
        <v>20</v>
      </c>
    </row>
    <row r="91" spans="1:5" x14ac:dyDescent="0.25">
      <c r="A91">
        <v>40</v>
      </c>
      <c r="B91" t="s">
        <v>8</v>
      </c>
      <c r="C91" t="s">
        <v>7</v>
      </c>
      <c r="D91">
        <v>5</v>
      </c>
      <c r="E91">
        <v>20</v>
      </c>
    </row>
    <row r="92" spans="1:5" x14ac:dyDescent="0.25">
      <c r="A92">
        <v>41</v>
      </c>
      <c r="B92" t="s">
        <v>8</v>
      </c>
      <c r="C92" t="s">
        <v>7</v>
      </c>
      <c r="D92">
        <v>6</v>
      </c>
      <c r="E92">
        <v>20</v>
      </c>
    </row>
    <row r="93" spans="1:5" x14ac:dyDescent="0.25">
      <c r="A93">
        <v>42</v>
      </c>
      <c r="B93" t="s">
        <v>8</v>
      </c>
      <c r="C93" t="s">
        <v>7</v>
      </c>
      <c r="D93">
        <v>5</v>
      </c>
      <c r="E93">
        <v>20</v>
      </c>
    </row>
    <row r="94" spans="1:5" x14ac:dyDescent="0.25">
      <c r="A94">
        <v>43</v>
      </c>
      <c r="B94" t="s">
        <v>8</v>
      </c>
      <c r="C94" t="s">
        <v>7</v>
      </c>
      <c r="D94">
        <v>4</v>
      </c>
      <c r="E94">
        <v>20</v>
      </c>
    </row>
    <row r="95" spans="1:5" x14ac:dyDescent="0.25">
      <c r="A95">
        <v>44</v>
      </c>
      <c r="B95" t="s">
        <v>8</v>
      </c>
      <c r="C95" t="s">
        <v>6</v>
      </c>
      <c r="D95">
        <v>11</v>
      </c>
      <c r="E95">
        <v>20</v>
      </c>
    </row>
    <row r="96" spans="1:5" x14ac:dyDescent="0.25">
      <c r="A96">
        <v>45</v>
      </c>
      <c r="B96" t="s">
        <v>8</v>
      </c>
      <c r="C96" t="s">
        <v>7</v>
      </c>
      <c r="D96">
        <v>7</v>
      </c>
      <c r="E96">
        <v>20</v>
      </c>
    </row>
    <row r="97" spans="1:5" x14ac:dyDescent="0.25">
      <c r="A97">
        <v>46</v>
      </c>
      <c r="B97" t="s">
        <v>8</v>
      </c>
      <c r="C97" t="s">
        <v>6</v>
      </c>
      <c r="D97">
        <v>10</v>
      </c>
      <c r="E97">
        <v>20</v>
      </c>
    </row>
    <row r="98" spans="1:5" x14ac:dyDescent="0.25">
      <c r="A98">
        <v>47</v>
      </c>
      <c r="B98" t="s">
        <v>8</v>
      </c>
      <c r="C98" t="s">
        <v>7</v>
      </c>
      <c r="D98">
        <v>4</v>
      </c>
      <c r="E98">
        <v>20</v>
      </c>
    </row>
    <row r="99" spans="1:5" x14ac:dyDescent="0.25">
      <c r="A99">
        <v>48</v>
      </c>
      <c r="B99" t="s">
        <v>8</v>
      </c>
      <c r="C99" t="s">
        <v>6</v>
      </c>
      <c r="D99">
        <v>12</v>
      </c>
      <c r="E99">
        <v>20</v>
      </c>
    </row>
    <row r="100" spans="1:5" x14ac:dyDescent="0.25">
      <c r="A100">
        <v>49</v>
      </c>
      <c r="B100" t="s">
        <v>8</v>
      </c>
      <c r="C100" t="s">
        <v>7</v>
      </c>
      <c r="D100">
        <v>4</v>
      </c>
      <c r="E100">
        <v>20</v>
      </c>
    </row>
    <row r="101" spans="1:5" x14ac:dyDescent="0.25">
      <c r="A101">
        <v>50</v>
      </c>
      <c r="B101" t="s">
        <v>8</v>
      </c>
      <c r="C101" t="s">
        <v>7</v>
      </c>
      <c r="D101">
        <v>7</v>
      </c>
      <c r="E101">
        <v>20</v>
      </c>
    </row>
  </sheetData>
  <autoFilter ref="A1:E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67E6-6964-4988-B224-E31B7DC12EC9}">
  <dimension ref="A1:C51"/>
  <sheetViews>
    <sheetView tabSelected="1" workbookViewId="0">
      <selection activeCell="A11" sqref="A2:A11"/>
    </sheetView>
  </sheetViews>
  <sheetFormatPr defaultRowHeight="15" x14ac:dyDescent="0.25"/>
  <sheetData>
    <row r="1" spans="1:3" x14ac:dyDescent="0.25">
      <c r="A1" t="s">
        <v>13</v>
      </c>
      <c r="C1" t="s">
        <v>14</v>
      </c>
    </row>
    <row r="2" spans="1:3" x14ac:dyDescent="0.25">
      <c r="A2" s="5">
        <v>13</v>
      </c>
      <c r="B2" s="5"/>
      <c r="C2" s="5">
        <v>12</v>
      </c>
    </row>
    <row r="3" spans="1:3" x14ac:dyDescent="0.25">
      <c r="A3" s="5">
        <v>10</v>
      </c>
      <c r="B3" s="5"/>
      <c r="C3" s="5">
        <v>11</v>
      </c>
    </row>
    <row r="4" spans="1:3" x14ac:dyDescent="0.25">
      <c r="A4" s="5">
        <v>10</v>
      </c>
      <c r="B4" s="5"/>
      <c r="C4" s="5">
        <v>11</v>
      </c>
    </row>
    <row r="5" spans="1:3" x14ac:dyDescent="0.25">
      <c r="A5" s="5">
        <v>10</v>
      </c>
      <c r="B5" s="5"/>
      <c r="C5" s="5">
        <v>11</v>
      </c>
    </row>
    <row r="6" spans="1:3" x14ac:dyDescent="0.25">
      <c r="A6" s="5">
        <v>10</v>
      </c>
      <c r="B6" s="5"/>
      <c r="C6" s="5">
        <v>11</v>
      </c>
    </row>
    <row r="7" spans="1:3" x14ac:dyDescent="0.25">
      <c r="A7" s="5">
        <v>10</v>
      </c>
      <c r="B7" s="5"/>
      <c r="C7" s="5">
        <v>10</v>
      </c>
    </row>
    <row r="8" spans="1:3" x14ac:dyDescent="0.25">
      <c r="A8" s="5">
        <v>9</v>
      </c>
      <c r="B8" s="5"/>
      <c r="C8" s="5">
        <v>10</v>
      </c>
    </row>
    <row r="9" spans="1:3" x14ac:dyDescent="0.25">
      <c r="A9" s="5">
        <v>9</v>
      </c>
      <c r="B9" s="5"/>
      <c r="C9" s="5">
        <v>10</v>
      </c>
    </row>
    <row r="10" spans="1:3" x14ac:dyDescent="0.25">
      <c r="A10" s="5">
        <v>9</v>
      </c>
      <c r="B10" s="5"/>
      <c r="C10" s="5">
        <v>10</v>
      </c>
    </row>
    <row r="11" spans="1:3" x14ac:dyDescent="0.25">
      <c r="A11" s="5">
        <v>9</v>
      </c>
      <c r="B11" s="5"/>
      <c r="C11" s="5">
        <v>10</v>
      </c>
    </row>
    <row r="12" spans="1:3" x14ac:dyDescent="0.25">
      <c r="A12" s="5">
        <v>9</v>
      </c>
      <c r="B12" s="5"/>
      <c r="C12" s="5">
        <v>9</v>
      </c>
    </row>
    <row r="13" spans="1:3" x14ac:dyDescent="0.25">
      <c r="A13" s="5">
        <v>9</v>
      </c>
      <c r="B13" s="5"/>
      <c r="C13" s="5">
        <v>9</v>
      </c>
    </row>
    <row r="14" spans="1:3" x14ac:dyDescent="0.25">
      <c r="A14" s="5">
        <v>9</v>
      </c>
      <c r="B14" s="5"/>
      <c r="C14" s="5">
        <v>9</v>
      </c>
    </row>
    <row r="15" spans="1:3" x14ac:dyDescent="0.25">
      <c r="A15" s="5">
        <v>8</v>
      </c>
      <c r="B15" s="5"/>
      <c r="C15" s="5">
        <v>9</v>
      </c>
    </row>
    <row r="16" spans="1:3" x14ac:dyDescent="0.25">
      <c r="A16" s="5">
        <v>8</v>
      </c>
      <c r="B16" s="5"/>
      <c r="C16" s="5">
        <v>8</v>
      </c>
    </row>
    <row r="17" spans="1:3" x14ac:dyDescent="0.25">
      <c r="A17" s="5">
        <v>8</v>
      </c>
      <c r="B17" s="5"/>
      <c r="C17" s="5">
        <v>8</v>
      </c>
    </row>
    <row r="18" spans="1:3" x14ac:dyDescent="0.25">
      <c r="A18" s="5">
        <v>8</v>
      </c>
      <c r="B18" s="5"/>
      <c r="C18" s="5">
        <v>8</v>
      </c>
    </row>
    <row r="19" spans="1:3" x14ac:dyDescent="0.25">
      <c r="A19" s="5">
        <v>8</v>
      </c>
      <c r="B19" s="5"/>
      <c r="C19" s="5">
        <v>8</v>
      </c>
    </row>
    <row r="20" spans="1:3" x14ac:dyDescent="0.25">
      <c r="A20" s="5">
        <v>8</v>
      </c>
      <c r="B20" s="5"/>
      <c r="C20" s="5">
        <v>7</v>
      </c>
    </row>
    <row r="21" spans="1:3" x14ac:dyDescent="0.25">
      <c r="A21" s="5">
        <v>8</v>
      </c>
      <c r="B21" s="5"/>
      <c r="C21" s="5">
        <v>7</v>
      </c>
    </row>
    <row r="22" spans="1:3" x14ac:dyDescent="0.25">
      <c r="A22" s="5">
        <v>8</v>
      </c>
      <c r="B22" s="5"/>
      <c r="C22" s="5">
        <v>7</v>
      </c>
    </row>
    <row r="23" spans="1:3" x14ac:dyDescent="0.25">
      <c r="A23" s="5">
        <v>8</v>
      </c>
      <c r="B23" s="5"/>
      <c r="C23" s="5">
        <v>7</v>
      </c>
    </row>
    <row r="24" spans="1:3" x14ac:dyDescent="0.25">
      <c r="A24" s="5">
        <v>8</v>
      </c>
      <c r="B24" s="5"/>
      <c r="C24" s="5">
        <v>7</v>
      </c>
    </row>
    <row r="25" spans="1:3" x14ac:dyDescent="0.25">
      <c r="A25" s="5">
        <v>7</v>
      </c>
      <c r="B25" s="5"/>
      <c r="C25" s="5">
        <v>7</v>
      </c>
    </row>
    <row r="26" spans="1:3" x14ac:dyDescent="0.25">
      <c r="A26" s="5">
        <v>7</v>
      </c>
      <c r="B26" s="5"/>
      <c r="C26" s="5">
        <v>7</v>
      </c>
    </row>
    <row r="27" spans="1:3" x14ac:dyDescent="0.25">
      <c r="A27" s="5">
        <v>7</v>
      </c>
      <c r="B27" s="5"/>
      <c r="C27" s="5">
        <v>7</v>
      </c>
    </row>
    <row r="28" spans="1:3" x14ac:dyDescent="0.25">
      <c r="A28" s="5">
        <v>7</v>
      </c>
      <c r="B28" s="5"/>
      <c r="C28" s="5">
        <v>7</v>
      </c>
    </row>
    <row r="29" spans="1:3" x14ac:dyDescent="0.25">
      <c r="A29" s="5">
        <v>7</v>
      </c>
      <c r="B29" s="5"/>
      <c r="C29" s="5">
        <v>6</v>
      </c>
    </row>
    <row r="30" spans="1:3" x14ac:dyDescent="0.25">
      <c r="A30" s="5">
        <v>7</v>
      </c>
      <c r="B30" s="5"/>
      <c r="C30" s="5">
        <v>6</v>
      </c>
    </row>
    <row r="31" spans="1:3" x14ac:dyDescent="0.25">
      <c r="A31" s="5">
        <v>6</v>
      </c>
      <c r="B31" s="5"/>
      <c r="C31" s="5">
        <v>6</v>
      </c>
    </row>
    <row r="32" spans="1:3" x14ac:dyDescent="0.25">
      <c r="A32" s="5">
        <v>6</v>
      </c>
      <c r="B32" s="5"/>
      <c r="C32" s="5">
        <v>6</v>
      </c>
    </row>
    <row r="33" spans="1:3" x14ac:dyDescent="0.25">
      <c r="A33" s="5">
        <v>6</v>
      </c>
      <c r="B33" s="5"/>
      <c r="C33" s="5">
        <v>6</v>
      </c>
    </row>
    <row r="34" spans="1:3" x14ac:dyDescent="0.25">
      <c r="A34" s="5">
        <v>6</v>
      </c>
      <c r="B34" s="5"/>
      <c r="C34" s="5">
        <v>5</v>
      </c>
    </row>
    <row r="35" spans="1:3" x14ac:dyDescent="0.25">
      <c r="A35" s="5">
        <v>6</v>
      </c>
      <c r="B35" s="5"/>
      <c r="C35" s="5">
        <v>5</v>
      </c>
    </row>
    <row r="36" spans="1:3" x14ac:dyDescent="0.25">
      <c r="A36" s="5">
        <v>6</v>
      </c>
      <c r="B36" s="5"/>
      <c r="C36" s="5">
        <v>5</v>
      </c>
    </row>
    <row r="37" spans="1:3" x14ac:dyDescent="0.25">
      <c r="A37" s="5">
        <v>6</v>
      </c>
      <c r="B37" s="5"/>
      <c r="C37" s="5">
        <v>5</v>
      </c>
    </row>
    <row r="38" spans="1:3" x14ac:dyDescent="0.25">
      <c r="A38" s="5">
        <v>5</v>
      </c>
      <c r="B38" s="5"/>
      <c r="C38" s="5">
        <v>5</v>
      </c>
    </row>
    <row r="39" spans="1:3" x14ac:dyDescent="0.25">
      <c r="A39" s="5">
        <v>5</v>
      </c>
      <c r="B39" s="5"/>
      <c r="C39" s="5">
        <v>5</v>
      </c>
    </row>
    <row r="40" spans="1:3" x14ac:dyDescent="0.25">
      <c r="A40" s="5">
        <v>5</v>
      </c>
      <c r="B40" s="5"/>
      <c r="C40" s="5">
        <v>4</v>
      </c>
    </row>
    <row r="41" spans="1:3" x14ac:dyDescent="0.25">
      <c r="A41" s="5">
        <v>5</v>
      </c>
      <c r="B41" s="5"/>
      <c r="C41" s="5">
        <v>4</v>
      </c>
    </row>
    <row r="42" spans="1:3" x14ac:dyDescent="0.25">
      <c r="A42" s="5">
        <v>4</v>
      </c>
      <c r="B42" s="5"/>
      <c r="C42" s="5">
        <v>4</v>
      </c>
    </row>
    <row r="43" spans="1:3" x14ac:dyDescent="0.25">
      <c r="A43" s="5">
        <v>4</v>
      </c>
      <c r="B43" s="5"/>
      <c r="C43" s="5">
        <v>4</v>
      </c>
    </row>
    <row r="44" spans="1:3" x14ac:dyDescent="0.25">
      <c r="A44" s="5">
        <v>4</v>
      </c>
      <c r="B44" s="5"/>
      <c r="C44" s="5">
        <v>4</v>
      </c>
    </row>
    <row r="45" spans="1:3" x14ac:dyDescent="0.25">
      <c r="A45" s="5">
        <v>3</v>
      </c>
      <c r="B45" s="5"/>
      <c r="C45" s="5">
        <v>4</v>
      </c>
    </row>
    <row r="46" spans="1:3" x14ac:dyDescent="0.25">
      <c r="A46" s="5">
        <v>3</v>
      </c>
      <c r="B46" s="5"/>
      <c r="C46" s="5">
        <v>3</v>
      </c>
    </row>
    <row r="47" spans="1:3" x14ac:dyDescent="0.25">
      <c r="A47" s="5">
        <v>3</v>
      </c>
      <c r="B47" s="5"/>
      <c r="C47" s="5">
        <v>3</v>
      </c>
    </row>
    <row r="48" spans="1:3" x14ac:dyDescent="0.25">
      <c r="A48" s="5">
        <v>3</v>
      </c>
      <c r="B48" s="5"/>
      <c r="C48" s="5">
        <v>3</v>
      </c>
    </row>
    <row r="49" spans="1:3" x14ac:dyDescent="0.25">
      <c r="A49" s="5">
        <v>3</v>
      </c>
      <c r="B49" s="5"/>
      <c r="C49" s="5">
        <v>3</v>
      </c>
    </row>
    <row r="50" spans="1:3" x14ac:dyDescent="0.25">
      <c r="A50" s="5">
        <v>3</v>
      </c>
      <c r="B50" s="5"/>
      <c r="C50" s="5">
        <v>3</v>
      </c>
    </row>
    <row r="51" spans="1:3" x14ac:dyDescent="0.25">
      <c r="A51" s="5">
        <v>1</v>
      </c>
      <c r="B51" s="5"/>
      <c r="C51" s="5">
        <v>2</v>
      </c>
    </row>
  </sheetData>
  <sortState xmlns:xlrd2="http://schemas.microsoft.com/office/spreadsheetml/2017/richdata2" ref="C2:C51">
    <sortCondition descending="1" ref="C2:C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35" sqref="C35"/>
    </sheetView>
  </sheetViews>
  <sheetFormatPr defaultRowHeight="15" x14ac:dyDescent="0.25"/>
  <cols>
    <col min="1" max="1" width="18" customWidth="1"/>
    <col min="2" max="2" width="13.140625" customWidth="1"/>
  </cols>
  <sheetData>
    <row r="1" spans="1:3" x14ac:dyDescent="0.25">
      <c r="A1" t="s">
        <v>106</v>
      </c>
    </row>
    <row r="2" spans="1:3" ht="15.75" thickBot="1" x14ac:dyDescent="0.3"/>
    <row r="3" spans="1:3" x14ac:dyDescent="0.25">
      <c r="A3" s="9"/>
      <c r="B3" s="9" t="s">
        <v>28</v>
      </c>
      <c r="C3" s="9" t="s">
        <v>29</v>
      </c>
    </row>
    <row r="4" spans="1:3" x14ac:dyDescent="0.25">
      <c r="A4" s="7" t="s">
        <v>30</v>
      </c>
      <c r="B4" s="7">
        <v>6.82</v>
      </c>
      <c r="C4" s="7">
        <v>6.76</v>
      </c>
    </row>
    <row r="5" spans="1:3" x14ac:dyDescent="0.25">
      <c r="A5" s="7" t="s">
        <v>31</v>
      </c>
      <c r="B5" s="7">
        <v>6.1097959183673494</v>
      </c>
      <c r="C5" s="7">
        <v>6.92081632653061</v>
      </c>
    </row>
    <row r="6" spans="1:3" x14ac:dyDescent="0.25">
      <c r="A6" s="7" t="s">
        <v>32</v>
      </c>
      <c r="B6" s="7">
        <v>50</v>
      </c>
      <c r="C6" s="7">
        <v>50</v>
      </c>
    </row>
    <row r="7" spans="1:3" x14ac:dyDescent="0.25">
      <c r="A7" s="7" t="s">
        <v>107</v>
      </c>
      <c r="B7" s="7">
        <v>0.12189646954094084</v>
      </c>
      <c r="C7" s="7"/>
    </row>
    <row r="8" spans="1:3" x14ac:dyDescent="0.25">
      <c r="A8" s="7" t="s">
        <v>33</v>
      </c>
      <c r="B8" s="7">
        <v>0</v>
      </c>
      <c r="C8" s="7"/>
    </row>
    <row r="9" spans="1:3" x14ac:dyDescent="0.25">
      <c r="A9" s="7" t="s">
        <v>34</v>
      </c>
      <c r="B9" s="7">
        <v>49</v>
      </c>
      <c r="C9" s="7"/>
    </row>
    <row r="10" spans="1:3" x14ac:dyDescent="0.25">
      <c r="A10" s="7" t="s">
        <v>35</v>
      </c>
      <c r="B10" s="7">
        <v>0.12540722156523734</v>
      </c>
      <c r="C10" s="7"/>
    </row>
    <row r="11" spans="1:3" x14ac:dyDescent="0.25">
      <c r="A11" s="7" t="s">
        <v>36</v>
      </c>
      <c r="B11" s="7">
        <v>0.45035714580655289</v>
      </c>
      <c r="C11" s="7"/>
    </row>
    <row r="12" spans="1:3" x14ac:dyDescent="0.25">
      <c r="A12" s="7" t="s">
        <v>37</v>
      </c>
      <c r="B12" s="7">
        <v>1.6765508926168529</v>
      </c>
      <c r="C12" s="7"/>
    </row>
    <row r="13" spans="1:3" x14ac:dyDescent="0.25">
      <c r="A13" s="7" t="s">
        <v>38</v>
      </c>
      <c r="B13" s="7">
        <v>0.90071429161310579</v>
      </c>
      <c r="C13" s="7"/>
    </row>
    <row r="14" spans="1:3" ht="15.75" thickBot="1" x14ac:dyDescent="0.3">
      <c r="A14" s="8" t="s">
        <v>39</v>
      </c>
      <c r="B14" s="8">
        <v>2.0095752371292388</v>
      </c>
      <c r="C1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workbookViewId="0">
      <selection activeCell="F61" sqref="F61"/>
    </sheetView>
  </sheetViews>
  <sheetFormatPr defaultRowHeight="15" x14ac:dyDescent="0.25"/>
  <sheetData>
    <row r="1" spans="1:5" x14ac:dyDescent="0.25">
      <c r="A1" t="s">
        <v>40</v>
      </c>
    </row>
    <row r="2" spans="1:5" ht="15.75" thickBot="1" x14ac:dyDescent="0.3"/>
    <row r="3" spans="1:5" x14ac:dyDescent="0.25">
      <c r="A3" s="9" t="s">
        <v>41</v>
      </c>
      <c r="B3" s="9" t="s">
        <v>42</v>
      </c>
      <c r="C3" s="9" t="s">
        <v>21</v>
      </c>
      <c r="D3" s="9" t="s">
        <v>22</v>
      </c>
      <c r="E3" s="9" t="s">
        <v>31</v>
      </c>
    </row>
    <row r="4" spans="1:5" x14ac:dyDescent="0.25">
      <c r="A4" s="7" t="s">
        <v>43</v>
      </c>
      <c r="B4" s="7">
        <v>2</v>
      </c>
      <c r="C4" s="7">
        <v>15</v>
      </c>
      <c r="D4" s="7">
        <v>7.5</v>
      </c>
      <c r="E4" s="7">
        <v>0.5</v>
      </c>
    </row>
    <row r="5" spans="1:5" x14ac:dyDescent="0.25">
      <c r="A5" s="7" t="s">
        <v>44</v>
      </c>
      <c r="B5" s="7">
        <v>2</v>
      </c>
      <c r="C5" s="7">
        <v>13</v>
      </c>
      <c r="D5" s="7">
        <v>6.5</v>
      </c>
      <c r="E5" s="7">
        <v>24.5</v>
      </c>
    </row>
    <row r="6" spans="1:5" x14ac:dyDescent="0.25">
      <c r="A6" s="7" t="s">
        <v>45</v>
      </c>
      <c r="B6" s="7">
        <v>2</v>
      </c>
      <c r="C6" s="7">
        <v>16</v>
      </c>
      <c r="D6" s="7">
        <v>8</v>
      </c>
      <c r="E6" s="7">
        <v>8</v>
      </c>
    </row>
    <row r="7" spans="1:5" x14ac:dyDescent="0.25">
      <c r="A7" s="7" t="s">
        <v>46</v>
      </c>
      <c r="B7" s="7">
        <v>2</v>
      </c>
      <c r="C7" s="7">
        <v>7</v>
      </c>
      <c r="D7" s="7">
        <v>3.5</v>
      </c>
      <c r="E7" s="7">
        <v>0.5</v>
      </c>
    </row>
    <row r="8" spans="1:5" x14ac:dyDescent="0.25">
      <c r="A8" s="7" t="s">
        <v>47</v>
      </c>
      <c r="B8" s="7">
        <v>2</v>
      </c>
      <c r="C8" s="7">
        <v>12</v>
      </c>
      <c r="D8" s="7">
        <v>6</v>
      </c>
      <c r="E8" s="7">
        <v>2</v>
      </c>
    </row>
    <row r="9" spans="1:5" x14ac:dyDescent="0.25">
      <c r="A9" s="7" t="s">
        <v>48</v>
      </c>
      <c r="B9" s="7">
        <v>2</v>
      </c>
      <c r="C9" s="7">
        <v>16</v>
      </c>
      <c r="D9" s="7">
        <v>8</v>
      </c>
      <c r="E9" s="7">
        <v>2</v>
      </c>
    </row>
    <row r="10" spans="1:5" x14ac:dyDescent="0.25">
      <c r="A10" s="7" t="s">
        <v>49</v>
      </c>
      <c r="B10" s="7">
        <v>2</v>
      </c>
      <c r="C10" s="7">
        <v>19</v>
      </c>
      <c r="D10" s="7">
        <v>9.5</v>
      </c>
      <c r="E10" s="7">
        <v>0.5</v>
      </c>
    </row>
    <row r="11" spans="1:5" x14ac:dyDescent="0.25">
      <c r="A11" s="7" t="s">
        <v>50</v>
      </c>
      <c r="B11" s="7">
        <v>2</v>
      </c>
      <c r="C11" s="7">
        <v>9</v>
      </c>
      <c r="D11" s="7">
        <v>4.5</v>
      </c>
      <c r="E11" s="7">
        <v>0.5</v>
      </c>
    </row>
    <row r="12" spans="1:5" x14ac:dyDescent="0.25">
      <c r="A12" s="7" t="s">
        <v>51</v>
      </c>
      <c r="B12" s="7">
        <v>2</v>
      </c>
      <c r="C12" s="7">
        <v>20</v>
      </c>
      <c r="D12" s="7">
        <v>10</v>
      </c>
      <c r="E12" s="7">
        <v>18</v>
      </c>
    </row>
    <row r="13" spans="1:5" x14ac:dyDescent="0.25">
      <c r="A13" s="7" t="s">
        <v>52</v>
      </c>
      <c r="B13" s="7">
        <v>2</v>
      </c>
      <c r="C13" s="7">
        <v>16</v>
      </c>
      <c r="D13" s="7">
        <v>8</v>
      </c>
      <c r="E13" s="7">
        <v>0</v>
      </c>
    </row>
    <row r="14" spans="1:5" x14ac:dyDescent="0.25">
      <c r="A14" s="7" t="s">
        <v>53</v>
      </c>
      <c r="B14" s="7">
        <v>2</v>
      </c>
      <c r="C14" s="7">
        <v>9</v>
      </c>
      <c r="D14" s="7">
        <v>4.5</v>
      </c>
      <c r="E14" s="7">
        <v>4.5</v>
      </c>
    </row>
    <row r="15" spans="1:5" x14ac:dyDescent="0.25">
      <c r="A15" s="7" t="s">
        <v>54</v>
      </c>
      <c r="B15" s="7">
        <v>2</v>
      </c>
      <c r="C15" s="7">
        <v>9</v>
      </c>
      <c r="D15" s="7">
        <v>4.5</v>
      </c>
      <c r="E15" s="7">
        <v>4.5</v>
      </c>
    </row>
    <row r="16" spans="1:5" x14ac:dyDescent="0.25">
      <c r="A16" s="7" t="s">
        <v>55</v>
      </c>
      <c r="B16" s="7">
        <v>2</v>
      </c>
      <c r="C16" s="7">
        <v>9</v>
      </c>
      <c r="D16" s="7">
        <v>4.5</v>
      </c>
      <c r="E16" s="7">
        <v>12.5</v>
      </c>
    </row>
    <row r="17" spans="1:5" x14ac:dyDescent="0.25">
      <c r="A17" s="7" t="s">
        <v>56</v>
      </c>
      <c r="B17" s="7">
        <v>2</v>
      </c>
      <c r="C17" s="7">
        <v>14</v>
      </c>
      <c r="D17" s="7">
        <v>7</v>
      </c>
      <c r="E17" s="7">
        <v>18</v>
      </c>
    </row>
    <row r="18" spans="1:5" x14ac:dyDescent="0.25">
      <c r="A18" s="7" t="s">
        <v>57</v>
      </c>
      <c r="B18" s="7">
        <v>2</v>
      </c>
      <c r="C18" s="7">
        <v>15</v>
      </c>
      <c r="D18" s="7">
        <v>7.5</v>
      </c>
      <c r="E18" s="7">
        <v>4.5</v>
      </c>
    </row>
    <row r="19" spans="1:5" x14ac:dyDescent="0.25">
      <c r="A19" s="7" t="s">
        <v>58</v>
      </c>
      <c r="B19" s="7">
        <v>2</v>
      </c>
      <c r="C19" s="7">
        <v>16</v>
      </c>
      <c r="D19" s="7">
        <v>8</v>
      </c>
      <c r="E19" s="7">
        <v>8</v>
      </c>
    </row>
    <row r="20" spans="1:5" x14ac:dyDescent="0.25">
      <c r="A20" s="7" t="s">
        <v>59</v>
      </c>
      <c r="B20" s="7">
        <v>2</v>
      </c>
      <c r="C20" s="7">
        <v>15</v>
      </c>
      <c r="D20" s="7">
        <v>7.5</v>
      </c>
      <c r="E20" s="7">
        <v>4.5</v>
      </c>
    </row>
    <row r="21" spans="1:5" x14ac:dyDescent="0.25">
      <c r="A21" s="7" t="s">
        <v>60</v>
      </c>
      <c r="B21" s="7">
        <v>2</v>
      </c>
      <c r="C21" s="7">
        <v>13</v>
      </c>
      <c r="D21" s="7">
        <v>6.5</v>
      </c>
      <c r="E21" s="7">
        <v>0.5</v>
      </c>
    </row>
    <row r="22" spans="1:5" x14ac:dyDescent="0.25">
      <c r="A22" s="7" t="s">
        <v>61</v>
      </c>
      <c r="B22" s="7">
        <v>2</v>
      </c>
      <c r="C22" s="7">
        <v>15</v>
      </c>
      <c r="D22" s="7">
        <v>7.5</v>
      </c>
      <c r="E22" s="7">
        <v>0.5</v>
      </c>
    </row>
    <row r="23" spans="1:5" x14ac:dyDescent="0.25">
      <c r="A23" s="7" t="s">
        <v>62</v>
      </c>
      <c r="B23" s="7">
        <v>2</v>
      </c>
      <c r="C23" s="7">
        <v>14</v>
      </c>
      <c r="D23" s="7">
        <v>7</v>
      </c>
      <c r="E23" s="7">
        <v>2</v>
      </c>
    </row>
    <row r="24" spans="1:5" x14ac:dyDescent="0.25">
      <c r="A24" s="7" t="s">
        <v>63</v>
      </c>
      <c r="B24" s="7">
        <v>2</v>
      </c>
      <c r="C24" s="7">
        <v>12</v>
      </c>
      <c r="D24" s="7">
        <v>6</v>
      </c>
      <c r="E24" s="7">
        <v>18</v>
      </c>
    </row>
    <row r="25" spans="1:5" x14ac:dyDescent="0.25">
      <c r="A25" s="7" t="s">
        <v>64</v>
      </c>
      <c r="B25" s="7">
        <v>2</v>
      </c>
      <c r="C25" s="7">
        <v>5</v>
      </c>
      <c r="D25" s="7">
        <v>2.5</v>
      </c>
      <c r="E25" s="7">
        <v>4.5</v>
      </c>
    </row>
    <row r="26" spans="1:5" x14ac:dyDescent="0.25">
      <c r="A26" s="7" t="s">
        <v>65</v>
      </c>
      <c r="B26" s="7">
        <v>2</v>
      </c>
      <c r="C26" s="7">
        <v>14</v>
      </c>
      <c r="D26" s="7">
        <v>7</v>
      </c>
      <c r="E26" s="7">
        <v>0</v>
      </c>
    </row>
    <row r="27" spans="1:5" x14ac:dyDescent="0.25">
      <c r="A27" s="7" t="s">
        <v>66</v>
      </c>
      <c r="B27" s="7">
        <v>2</v>
      </c>
      <c r="C27" s="7">
        <v>19</v>
      </c>
      <c r="D27" s="7">
        <v>9.5</v>
      </c>
      <c r="E27" s="7">
        <v>0.5</v>
      </c>
    </row>
    <row r="28" spans="1:5" x14ac:dyDescent="0.25">
      <c r="A28" s="7" t="s">
        <v>67</v>
      </c>
      <c r="B28" s="7">
        <v>2</v>
      </c>
      <c r="C28" s="7">
        <v>13</v>
      </c>
      <c r="D28" s="7">
        <v>6.5</v>
      </c>
      <c r="E28" s="7">
        <v>0.5</v>
      </c>
    </row>
    <row r="29" spans="1:5" x14ac:dyDescent="0.25">
      <c r="A29" s="7" t="s">
        <v>68</v>
      </c>
      <c r="B29" s="7">
        <v>2</v>
      </c>
      <c r="C29" s="7">
        <v>12</v>
      </c>
      <c r="D29" s="7">
        <v>6</v>
      </c>
      <c r="E29" s="7">
        <v>2</v>
      </c>
    </row>
    <row r="30" spans="1:5" x14ac:dyDescent="0.25">
      <c r="A30" s="7" t="s">
        <v>69</v>
      </c>
      <c r="B30" s="7">
        <v>2</v>
      </c>
      <c r="C30" s="7">
        <v>14</v>
      </c>
      <c r="D30" s="7">
        <v>7</v>
      </c>
      <c r="E30" s="7">
        <v>2</v>
      </c>
    </row>
    <row r="31" spans="1:5" x14ac:dyDescent="0.25">
      <c r="A31" s="7" t="s">
        <v>70</v>
      </c>
      <c r="B31" s="7">
        <v>2</v>
      </c>
      <c r="C31" s="7">
        <v>8</v>
      </c>
      <c r="D31" s="7">
        <v>4</v>
      </c>
      <c r="E31" s="7">
        <v>2</v>
      </c>
    </row>
    <row r="32" spans="1:5" x14ac:dyDescent="0.25">
      <c r="A32" s="7" t="s">
        <v>71</v>
      </c>
      <c r="B32" s="7">
        <v>2</v>
      </c>
      <c r="C32" s="7">
        <v>19</v>
      </c>
      <c r="D32" s="7">
        <v>9.5</v>
      </c>
      <c r="E32" s="7">
        <v>0.5</v>
      </c>
    </row>
    <row r="33" spans="1:5" x14ac:dyDescent="0.25">
      <c r="A33" s="7" t="s">
        <v>72</v>
      </c>
      <c r="B33" s="7">
        <v>2</v>
      </c>
      <c r="C33" s="7">
        <v>13</v>
      </c>
      <c r="D33" s="7">
        <v>6.5</v>
      </c>
      <c r="E33" s="7">
        <v>4.5</v>
      </c>
    </row>
    <row r="34" spans="1:5" x14ac:dyDescent="0.25">
      <c r="A34" s="7" t="s">
        <v>73</v>
      </c>
      <c r="B34" s="7">
        <v>2</v>
      </c>
      <c r="C34" s="7">
        <v>19</v>
      </c>
      <c r="D34" s="7">
        <v>9.5</v>
      </c>
      <c r="E34" s="7">
        <v>4.5</v>
      </c>
    </row>
    <row r="35" spans="1:5" x14ac:dyDescent="0.25">
      <c r="A35" s="7" t="s">
        <v>74</v>
      </c>
      <c r="B35" s="7">
        <v>2</v>
      </c>
      <c r="C35" s="7">
        <v>10</v>
      </c>
      <c r="D35" s="7">
        <v>5</v>
      </c>
      <c r="E35" s="7">
        <v>0</v>
      </c>
    </row>
    <row r="36" spans="1:5" x14ac:dyDescent="0.25">
      <c r="A36" s="7" t="s">
        <v>75</v>
      </c>
      <c r="B36" s="7">
        <v>2</v>
      </c>
      <c r="C36" s="7">
        <v>13</v>
      </c>
      <c r="D36" s="7">
        <v>6.5</v>
      </c>
      <c r="E36" s="7">
        <v>4.5</v>
      </c>
    </row>
    <row r="37" spans="1:5" x14ac:dyDescent="0.25">
      <c r="A37" s="7" t="s">
        <v>76</v>
      </c>
      <c r="B37" s="7">
        <v>2</v>
      </c>
      <c r="C37" s="7">
        <v>15</v>
      </c>
      <c r="D37" s="7">
        <v>7.5</v>
      </c>
      <c r="E37" s="7">
        <v>24.5</v>
      </c>
    </row>
    <row r="38" spans="1:5" x14ac:dyDescent="0.25">
      <c r="A38" s="7" t="s">
        <v>77</v>
      </c>
      <c r="B38" s="7">
        <v>2</v>
      </c>
      <c r="C38" s="7">
        <v>11</v>
      </c>
      <c r="D38" s="7">
        <v>5.5</v>
      </c>
      <c r="E38" s="7">
        <v>12.5</v>
      </c>
    </row>
    <row r="39" spans="1:5" x14ac:dyDescent="0.25">
      <c r="A39" s="7" t="s">
        <v>78</v>
      </c>
      <c r="B39" s="7">
        <v>2</v>
      </c>
      <c r="C39" s="7">
        <v>19</v>
      </c>
      <c r="D39" s="7">
        <v>9.5</v>
      </c>
      <c r="E39" s="7">
        <v>0.5</v>
      </c>
    </row>
    <row r="40" spans="1:5" x14ac:dyDescent="0.25">
      <c r="A40" s="7" t="s">
        <v>79</v>
      </c>
      <c r="B40" s="7">
        <v>2</v>
      </c>
      <c r="C40" s="7">
        <v>11</v>
      </c>
      <c r="D40" s="7">
        <v>5.5</v>
      </c>
      <c r="E40" s="7">
        <v>12.5</v>
      </c>
    </row>
    <row r="41" spans="1:5" x14ac:dyDescent="0.25">
      <c r="A41" s="7" t="s">
        <v>80</v>
      </c>
      <c r="B41" s="7">
        <v>2</v>
      </c>
      <c r="C41" s="7">
        <v>12</v>
      </c>
      <c r="D41" s="7">
        <v>6</v>
      </c>
      <c r="E41" s="7">
        <v>18</v>
      </c>
    </row>
    <row r="42" spans="1:5" x14ac:dyDescent="0.25">
      <c r="A42" s="7" t="s">
        <v>81</v>
      </c>
      <c r="B42" s="7">
        <v>2</v>
      </c>
      <c r="C42" s="7">
        <v>20</v>
      </c>
      <c r="D42" s="7">
        <v>10</v>
      </c>
      <c r="E42" s="7">
        <v>2</v>
      </c>
    </row>
    <row r="43" spans="1:5" x14ac:dyDescent="0.25">
      <c r="A43" s="7" t="s">
        <v>82</v>
      </c>
      <c r="B43" s="7">
        <v>2</v>
      </c>
      <c r="C43" s="7">
        <v>13</v>
      </c>
      <c r="D43" s="7">
        <v>6.5</v>
      </c>
      <c r="E43" s="7">
        <v>4.5</v>
      </c>
    </row>
    <row r="44" spans="1:5" x14ac:dyDescent="0.25">
      <c r="A44" s="7" t="s">
        <v>83</v>
      </c>
      <c r="B44" s="7">
        <v>2</v>
      </c>
      <c r="C44" s="7">
        <v>10</v>
      </c>
      <c r="D44" s="7">
        <v>5</v>
      </c>
      <c r="E44" s="7">
        <v>2</v>
      </c>
    </row>
    <row r="45" spans="1:5" x14ac:dyDescent="0.25">
      <c r="A45" s="7" t="s">
        <v>84</v>
      </c>
      <c r="B45" s="7">
        <v>2</v>
      </c>
      <c r="C45" s="7">
        <v>15</v>
      </c>
      <c r="D45" s="7">
        <v>7.5</v>
      </c>
      <c r="E45" s="7">
        <v>12.5</v>
      </c>
    </row>
    <row r="46" spans="1:5" x14ac:dyDescent="0.25">
      <c r="A46" s="7" t="s">
        <v>85</v>
      </c>
      <c r="B46" s="7">
        <v>2</v>
      </c>
      <c r="C46" s="7">
        <v>12</v>
      </c>
      <c r="D46" s="7">
        <v>6</v>
      </c>
      <c r="E46" s="7">
        <v>8</v>
      </c>
    </row>
    <row r="47" spans="1:5" x14ac:dyDescent="0.25">
      <c r="A47" s="7" t="s">
        <v>86</v>
      </c>
      <c r="B47" s="7">
        <v>2</v>
      </c>
      <c r="C47" s="7">
        <v>20</v>
      </c>
      <c r="D47" s="7">
        <v>10</v>
      </c>
      <c r="E47" s="7">
        <v>2</v>
      </c>
    </row>
    <row r="48" spans="1:5" x14ac:dyDescent="0.25">
      <c r="A48" s="7" t="s">
        <v>87</v>
      </c>
      <c r="B48" s="7">
        <v>2</v>
      </c>
      <c r="C48" s="7">
        <v>14</v>
      </c>
      <c r="D48" s="7">
        <v>7</v>
      </c>
      <c r="E48" s="7">
        <v>0</v>
      </c>
    </row>
    <row r="49" spans="1:7" x14ac:dyDescent="0.25">
      <c r="A49" s="7" t="s">
        <v>88</v>
      </c>
      <c r="B49" s="7">
        <v>2</v>
      </c>
      <c r="C49" s="7">
        <v>16</v>
      </c>
      <c r="D49" s="7">
        <v>8</v>
      </c>
      <c r="E49" s="7">
        <v>8</v>
      </c>
    </row>
    <row r="50" spans="1:7" x14ac:dyDescent="0.25">
      <c r="A50" s="7" t="s">
        <v>89</v>
      </c>
      <c r="B50" s="7">
        <v>2</v>
      </c>
      <c r="C50" s="7">
        <v>7</v>
      </c>
      <c r="D50" s="7">
        <v>3.5</v>
      </c>
      <c r="E50" s="7">
        <v>0.5</v>
      </c>
    </row>
    <row r="51" spans="1:7" x14ac:dyDescent="0.25">
      <c r="A51" s="7" t="s">
        <v>90</v>
      </c>
      <c r="B51" s="7">
        <v>2</v>
      </c>
      <c r="C51" s="7">
        <v>19</v>
      </c>
      <c r="D51" s="7">
        <v>9.5</v>
      </c>
      <c r="E51" s="7">
        <v>12.5</v>
      </c>
    </row>
    <row r="52" spans="1:7" x14ac:dyDescent="0.25">
      <c r="A52" s="7" t="s">
        <v>91</v>
      </c>
      <c r="B52" s="7">
        <v>2</v>
      </c>
      <c r="C52" s="7">
        <v>7</v>
      </c>
      <c r="D52" s="7">
        <v>3.5</v>
      </c>
      <c r="E52" s="7">
        <v>0.5</v>
      </c>
    </row>
    <row r="53" spans="1:7" x14ac:dyDescent="0.25">
      <c r="A53" s="7" t="s">
        <v>92</v>
      </c>
      <c r="B53" s="7">
        <v>2</v>
      </c>
      <c r="C53" s="7">
        <v>15</v>
      </c>
      <c r="D53" s="7">
        <v>7.5</v>
      </c>
      <c r="E53" s="7">
        <v>0.5</v>
      </c>
    </row>
    <row r="54" spans="1:7" x14ac:dyDescent="0.25">
      <c r="A54" s="7"/>
      <c r="B54" s="7"/>
      <c r="C54" s="7"/>
      <c r="D54" s="7"/>
      <c r="E54" s="7"/>
    </row>
    <row r="55" spans="1:7" x14ac:dyDescent="0.25">
      <c r="A55" s="7" t="s">
        <v>93</v>
      </c>
      <c r="B55" s="7">
        <v>50</v>
      </c>
      <c r="C55" s="7">
        <v>341</v>
      </c>
      <c r="D55" s="7">
        <v>6.82</v>
      </c>
      <c r="E55" s="7">
        <v>6.1097959183673494</v>
      </c>
    </row>
    <row r="56" spans="1:7" ht="15.75" thickBot="1" x14ac:dyDescent="0.3">
      <c r="A56" s="8" t="s">
        <v>94</v>
      </c>
      <c r="B56" s="8">
        <v>50</v>
      </c>
      <c r="C56" s="8">
        <v>338</v>
      </c>
      <c r="D56" s="8">
        <v>6.76</v>
      </c>
      <c r="E56" s="8">
        <v>6.92081632653061</v>
      </c>
    </row>
    <row r="59" spans="1:7" ht="15.75" thickBot="1" x14ac:dyDescent="0.3">
      <c r="A59" t="s">
        <v>95</v>
      </c>
    </row>
    <row r="60" spans="1:7" x14ac:dyDescent="0.25">
      <c r="A60" s="9" t="s">
        <v>96</v>
      </c>
      <c r="B60" s="9" t="s">
        <v>97</v>
      </c>
      <c r="C60" s="9" t="s">
        <v>34</v>
      </c>
      <c r="D60" s="9" t="s">
        <v>98</v>
      </c>
      <c r="E60" s="9" t="s">
        <v>99</v>
      </c>
      <c r="F60" s="9" t="s">
        <v>100</v>
      </c>
      <c r="G60" s="9" t="s">
        <v>101</v>
      </c>
    </row>
    <row r="61" spans="1:7" x14ac:dyDescent="0.25">
      <c r="A61" s="7" t="s">
        <v>102</v>
      </c>
      <c r="B61" s="7">
        <v>358.08999999999958</v>
      </c>
      <c r="C61" s="7">
        <v>49</v>
      </c>
      <c r="D61" s="7">
        <v>7.3079591836734608</v>
      </c>
      <c r="E61" s="7">
        <v>1.2770229307086027</v>
      </c>
      <c r="F61" s="7">
        <v>0.19753652977498612</v>
      </c>
      <c r="G61" s="7">
        <v>1.6072894627459262</v>
      </c>
    </row>
    <row r="62" spans="1:7" x14ac:dyDescent="0.25">
      <c r="A62" s="7" t="s">
        <v>103</v>
      </c>
      <c r="B62" s="7">
        <v>8.9999999999804459E-2</v>
      </c>
      <c r="C62" s="7">
        <v>1</v>
      </c>
      <c r="D62" s="7">
        <v>8.9999999999804459E-2</v>
      </c>
      <c r="E62" s="7">
        <v>1.5726971220678346E-2</v>
      </c>
      <c r="F62" s="7">
        <v>0.90071429161321315</v>
      </c>
      <c r="G62" s="7">
        <v>4.0383926336830385</v>
      </c>
    </row>
    <row r="63" spans="1:7" x14ac:dyDescent="0.25">
      <c r="A63" s="7" t="s">
        <v>104</v>
      </c>
      <c r="B63" s="7">
        <v>280.4100000000002</v>
      </c>
      <c r="C63" s="7">
        <v>49</v>
      </c>
      <c r="D63" s="7">
        <v>5.7226530612244941</v>
      </c>
      <c r="E63" s="7"/>
      <c r="F63" s="7"/>
      <c r="G63" s="7"/>
    </row>
    <row r="64" spans="1:7" x14ac:dyDescent="0.25">
      <c r="A64" s="7"/>
      <c r="B64" s="7"/>
      <c r="C64" s="7"/>
      <c r="D64" s="7"/>
      <c r="E64" s="7"/>
      <c r="F64" s="7"/>
      <c r="G64" s="7"/>
    </row>
    <row r="65" spans="1:7" ht="15.75" thickBot="1" x14ac:dyDescent="0.3">
      <c r="A65" s="8" t="s">
        <v>105</v>
      </c>
      <c r="B65" s="8">
        <v>638.58999999999958</v>
      </c>
      <c r="C65" s="8">
        <v>99</v>
      </c>
      <c r="D65" s="8"/>
      <c r="E65" s="8"/>
      <c r="F65" s="8"/>
      <c r="G6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topLeftCell="A22" workbookViewId="0">
      <selection activeCell="E53" sqref="E53"/>
    </sheetView>
  </sheetViews>
  <sheetFormatPr defaultRowHeight="15" x14ac:dyDescent="0.25"/>
  <sheetData>
    <row r="1" spans="1:5" x14ac:dyDescent="0.25">
      <c r="A1" t="s">
        <v>40</v>
      </c>
    </row>
    <row r="2" spans="1:5" ht="15.75" thickBot="1" x14ac:dyDescent="0.3"/>
    <row r="3" spans="1:5" x14ac:dyDescent="0.25">
      <c r="A3" s="9" t="s">
        <v>41</v>
      </c>
      <c r="B3" s="9" t="s">
        <v>42</v>
      </c>
      <c r="C3" s="9" t="s">
        <v>21</v>
      </c>
      <c r="D3" s="9" t="s">
        <v>22</v>
      </c>
      <c r="E3" s="9" t="s">
        <v>31</v>
      </c>
    </row>
    <row r="4" spans="1:5" x14ac:dyDescent="0.25">
      <c r="A4" s="7" t="s">
        <v>43</v>
      </c>
      <c r="B4" s="7">
        <v>2</v>
      </c>
      <c r="C4" s="7">
        <v>15</v>
      </c>
      <c r="D4" s="7">
        <v>7.5</v>
      </c>
      <c r="E4" s="7">
        <v>0.5</v>
      </c>
    </row>
    <row r="5" spans="1:5" x14ac:dyDescent="0.25">
      <c r="A5" s="7" t="s">
        <v>44</v>
      </c>
      <c r="B5" s="7">
        <v>2</v>
      </c>
      <c r="C5" s="7">
        <v>13</v>
      </c>
      <c r="D5" s="7">
        <v>6.5</v>
      </c>
      <c r="E5" s="7">
        <v>24.5</v>
      </c>
    </row>
    <row r="6" spans="1:5" x14ac:dyDescent="0.25">
      <c r="A6" s="7" t="s">
        <v>45</v>
      </c>
      <c r="B6" s="7">
        <v>2</v>
      </c>
      <c r="C6" s="7">
        <v>16</v>
      </c>
      <c r="D6" s="7">
        <v>8</v>
      </c>
      <c r="E6" s="7">
        <v>8</v>
      </c>
    </row>
    <row r="7" spans="1:5" x14ac:dyDescent="0.25">
      <c r="A7" s="7" t="s">
        <v>46</v>
      </c>
      <c r="B7" s="7">
        <v>2</v>
      </c>
      <c r="C7" s="7">
        <v>7</v>
      </c>
      <c r="D7" s="7">
        <v>3.5</v>
      </c>
      <c r="E7" s="7">
        <v>0.5</v>
      </c>
    </row>
    <row r="8" spans="1:5" x14ac:dyDescent="0.25">
      <c r="A8" s="7" t="s">
        <v>47</v>
      </c>
      <c r="B8" s="7">
        <v>2</v>
      </c>
      <c r="C8" s="7">
        <v>12</v>
      </c>
      <c r="D8" s="7">
        <v>6</v>
      </c>
      <c r="E8" s="7">
        <v>2</v>
      </c>
    </row>
    <row r="9" spans="1:5" x14ac:dyDescent="0.25">
      <c r="A9" s="7" t="s">
        <v>48</v>
      </c>
      <c r="B9" s="7">
        <v>2</v>
      </c>
      <c r="C9" s="7">
        <v>16</v>
      </c>
      <c r="D9" s="7">
        <v>8</v>
      </c>
      <c r="E9" s="7">
        <v>2</v>
      </c>
    </row>
    <row r="10" spans="1:5" x14ac:dyDescent="0.25">
      <c r="A10" s="7" t="s">
        <v>49</v>
      </c>
      <c r="B10" s="7">
        <v>2</v>
      </c>
      <c r="C10" s="7">
        <v>19</v>
      </c>
      <c r="D10" s="7">
        <v>9.5</v>
      </c>
      <c r="E10" s="7">
        <v>0.5</v>
      </c>
    </row>
    <row r="11" spans="1:5" x14ac:dyDescent="0.25">
      <c r="A11" s="7" t="s">
        <v>50</v>
      </c>
      <c r="B11" s="7">
        <v>2</v>
      </c>
      <c r="C11" s="7">
        <v>9</v>
      </c>
      <c r="D11" s="7">
        <v>4.5</v>
      </c>
      <c r="E11" s="7">
        <v>0.5</v>
      </c>
    </row>
    <row r="12" spans="1:5" x14ac:dyDescent="0.25">
      <c r="A12" s="7" t="s">
        <v>51</v>
      </c>
      <c r="B12" s="7">
        <v>2</v>
      </c>
      <c r="C12" s="7">
        <v>20</v>
      </c>
      <c r="D12" s="7">
        <v>10</v>
      </c>
      <c r="E12" s="7">
        <v>18</v>
      </c>
    </row>
    <row r="13" spans="1:5" x14ac:dyDescent="0.25">
      <c r="A13" s="7" t="s">
        <v>52</v>
      </c>
      <c r="B13" s="7">
        <v>2</v>
      </c>
      <c r="C13" s="7">
        <v>16</v>
      </c>
      <c r="D13" s="7">
        <v>8</v>
      </c>
      <c r="E13" s="7">
        <v>0</v>
      </c>
    </row>
    <row r="14" spans="1:5" x14ac:dyDescent="0.25">
      <c r="A14" s="7" t="s">
        <v>53</v>
      </c>
      <c r="B14" s="7">
        <v>2</v>
      </c>
      <c r="C14" s="7">
        <v>9</v>
      </c>
      <c r="D14" s="7">
        <v>4.5</v>
      </c>
      <c r="E14" s="7">
        <v>4.5</v>
      </c>
    </row>
    <row r="15" spans="1:5" x14ac:dyDescent="0.25">
      <c r="A15" s="7" t="s">
        <v>54</v>
      </c>
      <c r="B15" s="7">
        <v>2</v>
      </c>
      <c r="C15" s="7">
        <v>9</v>
      </c>
      <c r="D15" s="7">
        <v>4.5</v>
      </c>
      <c r="E15" s="7">
        <v>4.5</v>
      </c>
    </row>
    <row r="16" spans="1:5" x14ac:dyDescent="0.25">
      <c r="A16" s="7" t="s">
        <v>55</v>
      </c>
      <c r="B16" s="7">
        <v>2</v>
      </c>
      <c r="C16" s="7">
        <v>9</v>
      </c>
      <c r="D16" s="7">
        <v>4.5</v>
      </c>
      <c r="E16" s="7">
        <v>12.5</v>
      </c>
    </row>
    <row r="17" spans="1:5" x14ac:dyDescent="0.25">
      <c r="A17" s="7" t="s">
        <v>56</v>
      </c>
      <c r="B17" s="7">
        <v>2</v>
      </c>
      <c r="C17" s="7">
        <v>14</v>
      </c>
      <c r="D17" s="7">
        <v>7</v>
      </c>
      <c r="E17" s="7">
        <v>18</v>
      </c>
    </row>
    <row r="18" spans="1:5" x14ac:dyDescent="0.25">
      <c r="A18" s="7" t="s">
        <v>57</v>
      </c>
      <c r="B18" s="7">
        <v>2</v>
      </c>
      <c r="C18" s="7">
        <v>15</v>
      </c>
      <c r="D18" s="7">
        <v>7.5</v>
      </c>
      <c r="E18" s="7">
        <v>4.5</v>
      </c>
    </row>
    <row r="19" spans="1:5" x14ac:dyDescent="0.25">
      <c r="A19" s="7" t="s">
        <v>58</v>
      </c>
      <c r="B19" s="7">
        <v>2</v>
      </c>
      <c r="C19" s="7">
        <v>16</v>
      </c>
      <c r="D19" s="7">
        <v>8</v>
      </c>
      <c r="E19" s="7">
        <v>8</v>
      </c>
    </row>
    <row r="20" spans="1:5" x14ac:dyDescent="0.25">
      <c r="A20" s="7" t="s">
        <v>59</v>
      </c>
      <c r="B20" s="7">
        <v>2</v>
      </c>
      <c r="C20" s="7">
        <v>15</v>
      </c>
      <c r="D20" s="7">
        <v>7.5</v>
      </c>
      <c r="E20" s="7">
        <v>4.5</v>
      </c>
    </row>
    <row r="21" spans="1:5" x14ac:dyDescent="0.25">
      <c r="A21" s="7" t="s">
        <v>60</v>
      </c>
      <c r="B21" s="7">
        <v>2</v>
      </c>
      <c r="C21" s="7">
        <v>13</v>
      </c>
      <c r="D21" s="7">
        <v>6.5</v>
      </c>
      <c r="E21" s="7">
        <v>0.5</v>
      </c>
    </row>
    <row r="22" spans="1:5" x14ac:dyDescent="0.25">
      <c r="A22" s="7" t="s">
        <v>61</v>
      </c>
      <c r="B22" s="7">
        <v>2</v>
      </c>
      <c r="C22" s="7">
        <v>15</v>
      </c>
      <c r="D22" s="7">
        <v>7.5</v>
      </c>
      <c r="E22" s="7">
        <v>0.5</v>
      </c>
    </row>
    <row r="23" spans="1:5" x14ac:dyDescent="0.25">
      <c r="A23" s="7" t="s">
        <v>62</v>
      </c>
      <c r="B23" s="7">
        <v>2</v>
      </c>
      <c r="C23" s="7">
        <v>14</v>
      </c>
      <c r="D23" s="7">
        <v>7</v>
      </c>
      <c r="E23" s="7">
        <v>2</v>
      </c>
    </row>
    <row r="24" spans="1:5" x14ac:dyDescent="0.25">
      <c r="A24" s="7" t="s">
        <v>63</v>
      </c>
      <c r="B24" s="7">
        <v>2</v>
      </c>
      <c r="C24" s="7">
        <v>12</v>
      </c>
      <c r="D24" s="7">
        <v>6</v>
      </c>
      <c r="E24" s="7">
        <v>18</v>
      </c>
    </row>
    <row r="25" spans="1:5" x14ac:dyDescent="0.25">
      <c r="A25" s="7" t="s">
        <v>64</v>
      </c>
      <c r="B25" s="7">
        <v>2</v>
      </c>
      <c r="C25" s="7">
        <v>5</v>
      </c>
      <c r="D25" s="7">
        <v>2.5</v>
      </c>
      <c r="E25" s="7">
        <v>4.5</v>
      </c>
    </row>
    <row r="26" spans="1:5" x14ac:dyDescent="0.25">
      <c r="A26" s="7" t="s">
        <v>65</v>
      </c>
      <c r="B26" s="7">
        <v>2</v>
      </c>
      <c r="C26" s="7">
        <v>14</v>
      </c>
      <c r="D26" s="7">
        <v>7</v>
      </c>
      <c r="E26" s="7">
        <v>0</v>
      </c>
    </row>
    <row r="27" spans="1:5" x14ac:dyDescent="0.25">
      <c r="A27" s="7" t="s">
        <v>66</v>
      </c>
      <c r="B27" s="7">
        <v>2</v>
      </c>
      <c r="C27" s="7">
        <v>19</v>
      </c>
      <c r="D27" s="7">
        <v>9.5</v>
      </c>
      <c r="E27" s="7">
        <v>0.5</v>
      </c>
    </row>
    <row r="28" spans="1:5" x14ac:dyDescent="0.25">
      <c r="A28" s="7" t="s">
        <v>67</v>
      </c>
      <c r="B28" s="7">
        <v>2</v>
      </c>
      <c r="C28" s="7">
        <v>13</v>
      </c>
      <c r="D28" s="7">
        <v>6.5</v>
      </c>
      <c r="E28" s="7">
        <v>0.5</v>
      </c>
    </row>
    <row r="29" spans="1:5" x14ac:dyDescent="0.25">
      <c r="A29" s="7" t="s">
        <v>68</v>
      </c>
      <c r="B29" s="7">
        <v>2</v>
      </c>
      <c r="C29" s="7">
        <v>12</v>
      </c>
      <c r="D29" s="7">
        <v>6</v>
      </c>
      <c r="E29" s="7">
        <v>2</v>
      </c>
    </row>
    <row r="30" spans="1:5" x14ac:dyDescent="0.25">
      <c r="A30" s="7" t="s">
        <v>69</v>
      </c>
      <c r="B30" s="7">
        <v>2</v>
      </c>
      <c r="C30" s="7">
        <v>14</v>
      </c>
      <c r="D30" s="7">
        <v>7</v>
      </c>
      <c r="E30" s="7">
        <v>2</v>
      </c>
    </row>
    <row r="31" spans="1:5" x14ac:dyDescent="0.25">
      <c r="A31" s="7" t="s">
        <v>70</v>
      </c>
      <c r="B31" s="7">
        <v>2</v>
      </c>
      <c r="C31" s="7">
        <v>8</v>
      </c>
      <c r="D31" s="7">
        <v>4</v>
      </c>
      <c r="E31" s="7">
        <v>2</v>
      </c>
    </row>
    <row r="32" spans="1:5" x14ac:dyDescent="0.25">
      <c r="A32" s="7" t="s">
        <v>71</v>
      </c>
      <c r="B32" s="7">
        <v>2</v>
      </c>
      <c r="C32" s="7">
        <v>19</v>
      </c>
      <c r="D32" s="7">
        <v>9.5</v>
      </c>
      <c r="E32" s="7">
        <v>0.5</v>
      </c>
    </row>
    <row r="33" spans="1:5" x14ac:dyDescent="0.25">
      <c r="A33" s="7" t="s">
        <v>72</v>
      </c>
      <c r="B33" s="7">
        <v>2</v>
      </c>
      <c r="C33" s="7">
        <v>13</v>
      </c>
      <c r="D33" s="7">
        <v>6.5</v>
      </c>
      <c r="E33" s="7">
        <v>4.5</v>
      </c>
    </row>
    <row r="34" spans="1:5" x14ac:dyDescent="0.25">
      <c r="A34" s="7" t="s">
        <v>73</v>
      </c>
      <c r="B34" s="7">
        <v>2</v>
      </c>
      <c r="C34" s="7">
        <v>19</v>
      </c>
      <c r="D34" s="7">
        <v>9.5</v>
      </c>
      <c r="E34" s="7">
        <v>4.5</v>
      </c>
    </row>
    <row r="35" spans="1:5" x14ac:dyDescent="0.25">
      <c r="A35" s="7" t="s">
        <v>74</v>
      </c>
      <c r="B35" s="7">
        <v>2</v>
      </c>
      <c r="C35" s="7">
        <v>10</v>
      </c>
      <c r="D35" s="7">
        <v>5</v>
      </c>
      <c r="E35" s="7">
        <v>0</v>
      </c>
    </row>
    <row r="36" spans="1:5" x14ac:dyDescent="0.25">
      <c r="A36" s="7" t="s">
        <v>75</v>
      </c>
      <c r="B36" s="7">
        <v>2</v>
      </c>
      <c r="C36" s="7">
        <v>13</v>
      </c>
      <c r="D36" s="7">
        <v>6.5</v>
      </c>
      <c r="E36" s="7">
        <v>4.5</v>
      </c>
    </row>
    <row r="37" spans="1:5" x14ac:dyDescent="0.25">
      <c r="A37" s="7" t="s">
        <v>76</v>
      </c>
      <c r="B37" s="7">
        <v>2</v>
      </c>
      <c r="C37" s="7">
        <v>15</v>
      </c>
      <c r="D37" s="7">
        <v>7.5</v>
      </c>
      <c r="E37" s="7">
        <v>24.5</v>
      </c>
    </row>
    <row r="38" spans="1:5" x14ac:dyDescent="0.25">
      <c r="A38" s="7" t="s">
        <v>77</v>
      </c>
      <c r="B38" s="7">
        <v>2</v>
      </c>
      <c r="C38" s="7">
        <v>11</v>
      </c>
      <c r="D38" s="7">
        <v>5.5</v>
      </c>
      <c r="E38" s="7">
        <v>12.5</v>
      </c>
    </row>
    <row r="39" spans="1:5" x14ac:dyDescent="0.25">
      <c r="A39" s="7" t="s">
        <v>78</v>
      </c>
      <c r="B39" s="7">
        <v>2</v>
      </c>
      <c r="C39" s="7">
        <v>19</v>
      </c>
      <c r="D39" s="7">
        <v>9.5</v>
      </c>
      <c r="E39" s="7">
        <v>0.5</v>
      </c>
    </row>
    <row r="40" spans="1:5" x14ac:dyDescent="0.25">
      <c r="A40" s="7" t="s">
        <v>79</v>
      </c>
      <c r="B40" s="7">
        <v>2</v>
      </c>
      <c r="C40" s="7">
        <v>11</v>
      </c>
      <c r="D40" s="7">
        <v>5.5</v>
      </c>
      <c r="E40" s="7">
        <v>12.5</v>
      </c>
    </row>
    <row r="41" spans="1:5" x14ac:dyDescent="0.25">
      <c r="A41" s="7" t="s">
        <v>80</v>
      </c>
      <c r="B41" s="7">
        <v>2</v>
      </c>
      <c r="C41" s="7">
        <v>12</v>
      </c>
      <c r="D41" s="7">
        <v>6</v>
      </c>
      <c r="E41" s="7">
        <v>18</v>
      </c>
    </row>
    <row r="42" spans="1:5" x14ac:dyDescent="0.25">
      <c r="A42" s="7" t="s">
        <v>81</v>
      </c>
      <c r="B42" s="7">
        <v>2</v>
      </c>
      <c r="C42" s="7">
        <v>20</v>
      </c>
      <c r="D42" s="7">
        <v>10</v>
      </c>
      <c r="E42" s="7">
        <v>2</v>
      </c>
    </row>
    <row r="43" spans="1:5" x14ac:dyDescent="0.25">
      <c r="A43" s="7" t="s">
        <v>82</v>
      </c>
      <c r="B43" s="7">
        <v>2</v>
      </c>
      <c r="C43" s="7">
        <v>13</v>
      </c>
      <c r="D43" s="7">
        <v>6.5</v>
      </c>
      <c r="E43" s="7">
        <v>4.5</v>
      </c>
    </row>
    <row r="44" spans="1:5" x14ac:dyDescent="0.25">
      <c r="A44" s="7"/>
      <c r="B44" s="7"/>
      <c r="C44" s="7"/>
      <c r="D44" s="7"/>
      <c r="E44" s="7"/>
    </row>
    <row r="45" spans="1:5" x14ac:dyDescent="0.25">
      <c r="A45" s="7" t="s">
        <v>93</v>
      </c>
      <c r="B45" s="7">
        <v>40</v>
      </c>
      <c r="C45" s="7">
        <v>276</v>
      </c>
      <c r="D45" s="7">
        <v>6.9</v>
      </c>
      <c r="E45" s="7">
        <v>6.2461538461538435</v>
      </c>
    </row>
    <row r="46" spans="1:5" ht="15.75" thickBot="1" x14ac:dyDescent="0.3">
      <c r="A46" s="8" t="s">
        <v>94</v>
      </c>
      <c r="B46" s="8">
        <v>40</v>
      </c>
      <c r="C46" s="8">
        <v>268</v>
      </c>
      <c r="D46" s="8">
        <v>6.7</v>
      </c>
      <c r="E46" s="8">
        <v>6.5743589743589768</v>
      </c>
    </row>
    <row r="49" spans="1:7" ht="15.75" thickBot="1" x14ac:dyDescent="0.3">
      <c r="A49" t="s">
        <v>95</v>
      </c>
    </row>
    <row r="50" spans="1:7" x14ac:dyDescent="0.25">
      <c r="A50" s="9" t="s">
        <v>96</v>
      </c>
      <c r="B50" s="9" t="s">
        <v>97</v>
      </c>
      <c r="C50" s="9" t="s">
        <v>34</v>
      </c>
      <c r="D50" s="9" t="s">
        <v>98</v>
      </c>
      <c r="E50" s="9" t="s">
        <v>99</v>
      </c>
      <c r="F50" s="9" t="s">
        <v>100</v>
      </c>
      <c r="G50" s="9" t="s">
        <v>101</v>
      </c>
    </row>
    <row r="51" spans="1:7" x14ac:dyDescent="0.25">
      <c r="A51" s="7" t="s">
        <v>102</v>
      </c>
      <c r="B51" s="7">
        <v>266.79999999999978</v>
      </c>
      <c r="C51" s="7">
        <v>39</v>
      </c>
      <c r="D51" s="7">
        <v>6.8410256410256354</v>
      </c>
      <c r="E51" s="7">
        <v>1.1440823327615754</v>
      </c>
      <c r="F51" s="7">
        <v>0.33817261787086866</v>
      </c>
      <c r="G51" s="7">
        <v>1.7044650670974228</v>
      </c>
    </row>
    <row r="52" spans="1:7" x14ac:dyDescent="0.25">
      <c r="A52" s="7" t="s">
        <v>103</v>
      </c>
      <c r="B52" s="7">
        <v>0.79999999999967031</v>
      </c>
      <c r="C52" s="7">
        <v>1</v>
      </c>
      <c r="D52" s="7">
        <v>0.79999999999967031</v>
      </c>
      <c r="E52" s="7">
        <v>0.13379073756426715</v>
      </c>
      <c r="F52" s="7">
        <v>0.71651019188801357</v>
      </c>
      <c r="G52" s="7">
        <v>4.0912785579991562</v>
      </c>
    </row>
    <row r="53" spans="1:7" x14ac:dyDescent="0.25">
      <c r="A53" s="7" t="s">
        <v>104</v>
      </c>
      <c r="B53" s="7">
        <v>233.20000000000033</v>
      </c>
      <c r="C53" s="7">
        <v>39</v>
      </c>
      <c r="D53" s="7">
        <v>5.9794871794871876</v>
      </c>
      <c r="E53" s="7"/>
      <c r="F53" s="7"/>
      <c r="G53" s="7"/>
    </row>
    <row r="54" spans="1:7" x14ac:dyDescent="0.25">
      <c r="A54" s="7"/>
      <c r="B54" s="7"/>
      <c r="C54" s="7"/>
      <c r="D54" s="7"/>
      <c r="E54" s="7"/>
      <c r="F54" s="7"/>
      <c r="G54" s="7"/>
    </row>
    <row r="55" spans="1:7" ht="15.75" thickBot="1" x14ac:dyDescent="0.3">
      <c r="A55" s="8" t="s">
        <v>105</v>
      </c>
      <c r="B55" s="8">
        <v>500.79999999999978</v>
      </c>
      <c r="C55" s="8">
        <v>79</v>
      </c>
      <c r="D55" s="8"/>
      <c r="E55" s="8"/>
      <c r="F55" s="8"/>
      <c r="G5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C26" sqref="C26"/>
    </sheetView>
  </sheetViews>
  <sheetFormatPr defaultRowHeight="15" x14ac:dyDescent="0.25"/>
  <sheetData>
    <row r="1" spans="1:3" x14ac:dyDescent="0.25">
      <c r="A1" t="s">
        <v>106</v>
      </c>
    </row>
    <row r="2" spans="1:3" ht="15.75" thickBot="1" x14ac:dyDescent="0.3"/>
    <row r="3" spans="1:3" x14ac:dyDescent="0.25">
      <c r="A3" s="9"/>
      <c r="B3" s="9" t="s">
        <v>28</v>
      </c>
      <c r="C3" s="9" t="s">
        <v>29</v>
      </c>
    </row>
    <row r="4" spans="1:3" x14ac:dyDescent="0.25">
      <c r="A4" s="7" t="s">
        <v>30</v>
      </c>
      <c r="B4" s="7">
        <v>6.9</v>
      </c>
      <c r="C4" s="7">
        <v>6.7</v>
      </c>
    </row>
    <row r="5" spans="1:3" x14ac:dyDescent="0.25">
      <c r="A5" s="7" t="s">
        <v>31</v>
      </c>
      <c r="B5" s="7">
        <v>6.2461538461538435</v>
      </c>
      <c r="C5" s="7">
        <v>6.5743589743589768</v>
      </c>
    </row>
    <row r="6" spans="1:3" x14ac:dyDescent="0.25">
      <c r="A6" s="7" t="s">
        <v>32</v>
      </c>
      <c r="B6" s="7">
        <v>40</v>
      </c>
      <c r="C6" s="7">
        <v>40</v>
      </c>
    </row>
    <row r="7" spans="1:3" x14ac:dyDescent="0.25">
      <c r="A7" s="7" t="s">
        <v>107</v>
      </c>
      <c r="B7" s="7">
        <v>6.7222030925231963E-2</v>
      </c>
      <c r="C7" s="7"/>
    </row>
    <row r="8" spans="1:3" x14ac:dyDescent="0.25">
      <c r="A8" s="7" t="s">
        <v>33</v>
      </c>
      <c r="B8" s="7">
        <v>0</v>
      </c>
      <c r="C8" s="7"/>
    </row>
    <row r="9" spans="1:3" x14ac:dyDescent="0.25">
      <c r="A9" s="7" t="s">
        <v>34</v>
      </c>
      <c r="B9" s="7">
        <v>39</v>
      </c>
      <c r="C9" s="7"/>
    </row>
    <row r="10" spans="1:3" x14ac:dyDescent="0.25">
      <c r="A10" s="7" t="s">
        <v>35</v>
      </c>
      <c r="B10" s="7">
        <v>0.36577416196927098</v>
      </c>
      <c r="C10" s="7"/>
    </row>
    <row r="11" spans="1:3" x14ac:dyDescent="0.25">
      <c r="A11" s="7" t="s">
        <v>36</v>
      </c>
      <c r="B11" s="7">
        <v>0.35825509594397875</v>
      </c>
      <c r="C11" s="7"/>
    </row>
    <row r="12" spans="1:3" x14ac:dyDescent="0.25">
      <c r="A12" s="7" t="s">
        <v>37</v>
      </c>
      <c r="B12" s="7">
        <v>1.6848751217112248</v>
      </c>
      <c r="C12" s="7"/>
    </row>
    <row r="13" spans="1:3" x14ac:dyDescent="0.25">
      <c r="A13" s="7" t="s">
        <v>38</v>
      </c>
      <c r="B13" s="7">
        <v>0.7165101918879575</v>
      </c>
      <c r="C13" s="7"/>
    </row>
    <row r="14" spans="1:3" ht="15.75" thickBot="1" x14ac:dyDescent="0.3">
      <c r="A14" s="8" t="s">
        <v>39</v>
      </c>
      <c r="B14" s="8">
        <v>2.0226909200367595</v>
      </c>
      <c r="C1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8"/>
  <sheetViews>
    <sheetView topLeftCell="D1" workbookViewId="0">
      <selection activeCell="R1" sqref="R1:S5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11.85546875" bestFit="1" customWidth="1"/>
    <col min="5" max="5" width="7.28515625" bestFit="1" customWidth="1"/>
    <col min="6" max="6" width="4" bestFit="1" customWidth="1"/>
    <col min="7" max="7" width="10.28515625" bestFit="1" customWidth="1"/>
    <col min="8" max="8" width="11.28515625" bestFit="1" customWidth="1"/>
    <col min="12" max="12" width="14.5703125" customWidth="1"/>
    <col min="17" max="17" width="13.140625" bestFit="1" customWidth="1"/>
    <col min="18" max="18" width="12" bestFit="1" customWidth="1"/>
    <col min="19" max="19" width="10.5703125" bestFit="1" customWidth="1"/>
    <col min="20" max="20" width="12.7109375" customWidth="1"/>
  </cols>
  <sheetData>
    <row r="1" spans="1:27" x14ac:dyDescent="0.25">
      <c r="A1" s="1" t="s">
        <v>15</v>
      </c>
      <c r="B1" s="1" t="s">
        <v>12</v>
      </c>
      <c r="Q1" t="s">
        <v>9</v>
      </c>
      <c r="R1" t="s">
        <v>13</v>
      </c>
      <c r="S1" t="s">
        <v>14</v>
      </c>
      <c r="T1" t="s">
        <v>16</v>
      </c>
      <c r="U1" t="s">
        <v>17</v>
      </c>
      <c r="X1" s="3" t="s">
        <v>120</v>
      </c>
      <c r="Y1" s="3" t="s">
        <v>121</v>
      </c>
      <c r="Z1" s="3" t="s">
        <v>122</v>
      </c>
      <c r="AA1" s="3" t="s">
        <v>123</v>
      </c>
    </row>
    <row r="2" spans="1:27" x14ac:dyDescent="0.25">
      <c r="B2" t="s">
        <v>5</v>
      </c>
      <c r="D2" t="s">
        <v>13</v>
      </c>
      <c r="E2" t="s">
        <v>8</v>
      </c>
      <c r="G2" t="s">
        <v>14</v>
      </c>
      <c r="H2" t="s">
        <v>11</v>
      </c>
      <c r="Q2" s="2">
        <v>1</v>
      </c>
      <c r="R2" s="5">
        <v>8</v>
      </c>
      <c r="S2" s="5">
        <v>7</v>
      </c>
      <c r="T2">
        <f>R2-S2</f>
        <v>1</v>
      </c>
      <c r="U2" t="s">
        <v>18</v>
      </c>
      <c r="X2" s="5"/>
      <c r="Y2" s="5">
        <v>8</v>
      </c>
      <c r="Z2" s="5">
        <v>7</v>
      </c>
      <c r="AA2" s="5"/>
    </row>
    <row r="3" spans="1:27" x14ac:dyDescent="0.25">
      <c r="A3" s="1" t="s">
        <v>9</v>
      </c>
      <c r="B3" t="s">
        <v>7</v>
      </c>
      <c r="C3" t="s">
        <v>6</v>
      </c>
      <c r="E3" t="s">
        <v>7</v>
      </c>
      <c r="F3" t="s">
        <v>6</v>
      </c>
      <c r="Q3" s="2">
        <v>2</v>
      </c>
      <c r="R3" s="5">
        <v>10</v>
      </c>
      <c r="S3" s="5">
        <v>3</v>
      </c>
      <c r="T3">
        <f t="shared" ref="T3:T51" si="0">R3-S3</f>
        <v>7</v>
      </c>
      <c r="U3" t="s">
        <v>18</v>
      </c>
      <c r="X3" s="5"/>
      <c r="Y3" s="5">
        <v>10</v>
      </c>
      <c r="Z3" s="5">
        <v>3</v>
      </c>
      <c r="AA3" s="5"/>
    </row>
    <row r="4" spans="1:27" x14ac:dyDescent="0.25">
      <c r="A4" s="2">
        <v>1</v>
      </c>
      <c r="B4" s="5"/>
      <c r="C4" s="5">
        <v>8</v>
      </c>
      <c r="D4" s="5">
        <v>8</v>
      </c>
      <c r="E4" s="5">
        <v>7</v>
      </c>
      <c r="F4" s="5"/>
      <c r="G4" s="5">
        <v>7</v>
      </c>
      <c r="H4" s="5">
        <v>15</v>
      </c>
      <c r="Q4" s="2">
        <v>3</v>
      </c>
      <c r="R4" s="5">
        <v>6</v>
      </c>
      <c r="S4" s="5">
        <v>10</v>
      </c>
      <c r="T4">
        <f t="shared" si="0"/>
        <v>-4</v>
      </c>
      <c r="U4" t="s">
        <v>19</v>
      </c>
      <c r="X4" s="5"/>
      <c r="Y4" s="5">
        <v>6</v>
      </c>
      <c r="Z4" s="5">
        <v>10</v>
      </c>
      <c r="AA4" s="5"/>
    </row>
    <row r="5" spans="1:27" x14ac:dyDescent="0.25">
      <c r="A5" s="2">
        <v>2</v>
      </c>
      <c r="B5" s="5"/>
      <c r="C5" s="5">
        <v>10</v>
      </c>
      <c r="D5" s="5">
        <v>10</v>
      </c>
      <c r="E5" s="5">
        <v>3</v>
      </c>
      <c r="F5" s="5"/>
      <c r="G5" s="5">
        <v>3</v>
      </c>
      <c r="H5" s="5">
        <v>13</v>
      </c>
      <c r="Q5" s="2">
        <v>4</v>
      </c>
      <c r="R5" s="5">
        <v>4</v>
      </c>
      <c r="S5" s="5">
        <v>3</v>
      </c>
      <c r="T5">
        <f t="shared" si="0"/>
        <v>1</v>
      </c>
      <c r="U5" t="s">
        <v>18</v>
      </c>
      <c r="X5" s="5">
        <v>4</v>
      </c>
      <c r="Y5" s="5"/>
      <c r="Z5" s="5">
        <v>3</v>
      </c>
      <c r="AA5" s="5"/>
    </row>
    <row r="6" spans="1:27" x14ac:dyDescent="0.25">
      <c r="A6" s="2">
        <v>3</v>
      </c>
      <c r="B6" s="5"/>
      <c r="C6" s="5">
        <v>6</v>
      </c>
      <c r="D6" s="5">
        <v>6</v>
      </c>
      <c r="E6" s="5">
        <v>10</v>
      </c>
      <c r="F6" s="5"/>
      <c r="G6" s="5">
        <v>10</v>
      </c>
      <c r="H6" s="5">
        <v>16</v>
      </c>
      <c r="Q6" s="2">
        <v>5</v>
      </c>
      <c r="R6" s="5">
        <v>7</v>
      </c>
      <c r="S6" s="5">
        <v>5</v>
      </c>
      <c r="T6">
        <f t="shared" si="0"/>
        <v>2</v>
      </c>
      <c r="U6" t="s">
        <v>18</v>
      </c>
      <c r="V6">
        <v>7</v>
      </c>
      <c r="W6">
        <v>2</v>
      </c>
      <c r="X6" s="5"/>
      <c r="Y6" s="5">
        <v>7</v>
      </c>
      <c r="Z6" s="5">
        <v>5</v>
      </c>
      <c r="AA6" s="5"/>
    </row>
    <row r="7" spans="1:27" x14ac:dyDescent="0.25">
      <c r="A7" s="2">
        <v>4</v>
      </c>
      <c r="B7" s="5">
        <v>4</v>
      </c>
      <c r="C7" s="5"/>
      <c r="D7" s="5">
        <v>4</v>
      </c>
      <c r="E7" s="5">
        <v>3</v>
      </c>
      <c r="F7" s="5"/>
      <c r="G7" s="5">
        <v>3</v>
      </c>
      <c r="H7" s="5">
        <v>7</v>
      </c>
      <c r="Q7" s="2">
        <v>6</v>
      </c>
      <c r="R7" s="5">
        <v>9</v>
      </c>
      <c r="S7" s="5">
        <v>7</v>
      </c>
      <c r="T7">
        <f t="shared" si="0"/>
        <v>2</v>
      </c>
      <c r="U7" t="s">
        <v>18</v>
      </c>
      <c r="X7" s="5"/>
      <c r="Y7" s="5">
        <v>9</v>
      </c>
      <c r="Z7" s="5">
        <v>7</v>
      </c>
      <c r="AA7" s="5"/>
    </row>
    <row r="8" spans="1:27" x14ac:dyDescent="0.25">
      <c r="A8" s="2">
        <v>5</v>
      </c>
      <c r="B8" s="5"/>
      <c r="C8" s="5">
        <v>7</v>
      </c>
      <c r="D8" s="5">
        <v>7</v>
      </c>
      <c r="E8" s="5">
        <v>5</v>
      </c>
      <c r="F8" s="5"/>
      <c r="G8" s="5">
        <v>5</v>
      </c>
      <c r="H8" s="5">
        <v>12</v>
      </c>
      <c r="Q8" s="2">
        <v>7</v>
      </c>
      <c r="R8" s="5">
        <v>9</v>
      </c>
      <c r="S8" s="5">
        <v>10</v>
      </c>
      <c r="T8">
        <f t="shared" si="0"/>
        <v>-1</v>
      </c>
      <c r="U8" t="s">
        <v>19</v>
      </c>
      <c r="X8" s="5"/>
      <c r="Y8" s="5">
        <v>9</v>
      </c>
      <c r="Z8" s="5"/>
      <c r="AA8" s="5">
        <v>10</v>
      </c>
    </row>
    <row r="9" spans="1:27" x14ac:dyDescent="0.25">
      <c r="A9" s="2">
        <v>6</v>
      </c>
      <c r="B9" s="5"/>
      <c r="C9" s="5">
        <v>9</v>
      </c>
      <c r="D9" s="5">
        <v>9</v>
      </c>
      <c r="E9" s="5">
        <v>7</v>
      </c>
      <c r="F9" s="5"/>
      <c r="G9" s="5">
        <v>7</v>
      </c>
      <c r="H9" s="5">
        <v>16</v>
      </c>
      <c r="Q9" s="2">
        <v>8</v>
      </c>
      <c r="R9" s="5">
        <v>5</v>
      </c>
      <c r="S9" s="5">
        <v>4</v>
      </c>
      <c r="T9">
        <f t="shared" si="0"/>
        <v>1</v>
      </c>
      <c r="U9" t="s">
        <v>18</v>
      </c>
      <c r="X9" s="5">
        <v>5</v>
      </c>
      <c r="Y9" s="5"/>
      <c r="Z9" s="5">
        <v>4</v>
      </c>
      <c r="AA9" s="5"/>
    </row>
    <row r="10" spans="1:27" x14ac:dyDescent="0.25">
      <c r="A10" s="2">
        <v>7</v>
      </c>
      <c r="B10" s="5"/>
      <c r="C10" s="5">
        <v>9</v>
      </c>
      <c r="D10" s="5">
        <v>9</v>
      </c>
      <c r="E10" s="5"/>
      <c r="F10" s="5">
        <v>10</v>
      </c>
      <c r="G10" s="5">
        <v>10</v>
      </c>
      <c r="H10" s="5">
        <v>19</v>
      </c>
      <c r="Q10" s="2">
        <v>9</v>
      </c>
      <c r="R10" s="5">
        <v>13</v>
      </c>
      <c r="S10" s="5">
        <v>7</v>
      </c>
      <c r="T10">
        <f t="shared" si="0"/>
        <v>6</v>
      </c>
      <c r="U10" t="s">
        <v>18</v>
      </c>
      <c r="X10" s="5"/>
      <c r="Y10" s="5">
        <v>13</v>
      </c>
      <c r="Z10" s="5">
        <v>7</v>
      </c>
      <c r="AA10" s="5"/>
    </row>
    <row r="11" spans="1:27" x14ac:dyDescent="0.25">
      <c r="A11" s="2">
        <v>8</v>
      </c>
      <c r="B11" s="5">
        <v>5</v>
      </c>
      <c r="C11" s="5"/>
      <c r="D11" s="5">
        <v>5</v>
      </c>
      <c r="E11" s="5">
        <v>4</v>
      </c>
      <c r="F11" s="5"/>
      <c r="G11" s="5">
        <v>4</v>
      </c>
      <c r="H11" s="5">
        <v>9</v>
      </c>
      <c r="Q11" s="2">
        <v>10</v>
      </c>
      <c r="R11" s="5">
        <v>8</v>
      </c>
      <c r="S11" s="5">
        <v>8</v>
      </c>
      <c r="T11">
        <f t="shared" si="0"/>
        <v>0</v>
      </c>
      <c r="U11" t="s">
        <v>20</v>
      </c>
      <c r="X11" s="5"/>
      <c r="Y11" s="5">
        <v>8</v>
      </c>
      <c r="Z11" s="5">
        <v>8</v>
      </c>
      <c r="AA11" s="5"/>
    </row>
    <row r="12" spans="1:27" x14ac:dyDescent="0.25">
      <c r="A12" s="2">
        <v>9</v>
      </c>
      <c r="B12" s="5"/>
      <c r="C12" s="5">
        <v>13</v>
      </c>
      <c r="D12" s="5">
        <v>13</v>
      </c>
      <c r="E12" s="5">
        <v>7</v>
      </c>
      <c r="F12" s="5"/>
      <c r="G12" s="5">
        <v>7</v>
      </c>
      <c r="H12" s="5">
        <v>20</v>
      </c>
      <c r="Q12" s="2">
        <v>11</v>
      </c>
      <c r="R12" s="5">
        <v>6</v>
      </c>
      <c r="S12" s="5">
        <v>3</v>
      </c>
      <c r="T12">
        <f t="shared" si="0"/>
        <v>3</v>
      </c>
      <c r="U12" t="s">
        <v>18</v>
      </c>
      <c r="X12" s="5">
        <v>6</v>
      </c>
      <c r="Y12" s="5"/>
      <c r="Z12" s="5">
        <v>3</v>
      </c>
      <c r="AA12" s="5"/>
    </row>
    <row r="13" spans="1:27" x14ac:dyDescent="0.25">
      <c r="A13" s="2">
        <v>10</v>
      </c>
      <c r="B13" s="5"/>
      <c r="C13" s="5">
        <v>8</v>
      </c>
      <c r="D13" s="5">
        <v>8</v>
      </c>
      <c r="E13" s="5">
        <v>8</v>
      </c>
      <c r="F13" s="5"/>
      <c r="G13" s="5">
        <v>8</v>
      </c>
      <c r="H13" s="5">
        <v>16</v>
      </c>
      <c r="Q13" s="2">
        <v>12</v>
      </c>
      <c r="R13" s="5">
        <v>3</v>
      </c>
      <c r="S13" s="5">
        <v>6</v>
      </c>
      <c r="T13">
        <f t="shared" si="0"/>
        <v>-3</v>
      </c>
      <c r="U13" t="s">
        <v>19</v>
      </c>
      <c r="X13" s="5">
        <v>3</v>
      </c>
      <c r="Y13" s="5"/>
      <c r="Z13" s="5">
        <v>6</v>
      </c>
      <c r="AA13" s="5"/>
    </row>
    <row r="14" spans="1:27" x14ac:dyDescent="0.25">
      <c r="A14" s="2">
        <v>11</v>
      </c>
      <c r="B14" s="5">
        <v>6</v>
      </c>
      <c r="C14" s="5"/>
      <c r="D14" s="5">
        <v>6</v>
      </c>
      <c r="E14" s="5">
        <v>3</v>
      </c>
      <c r="F14" s="5"/>
      <c r="G14" s="5">
        <v>3</v>
      </c>
      <c r="H14" s="5">
        <v>9</v>
      </c>
      <c r="Q14" s="2">
        <v>13</v>
      </c>
      <c r="R14" s="5">
        <v>7</v>
      </c>
      <c r="S14" s="5">
        <v>2</v>
      </c>
      <c r="T14">
        <f t="shared" si="0"/>
        <v>5</v>
      </c>
      <c r="U14" t="s">
        <v>18</v>
      </c>
      <c r="X14" s="5"/>
      <c r="Y14" s="5">
        <v>7</v>
      </c>
      <c r="Z14" s="5">
        <v>2</v>
      </c>
      <c r="AA14" s="5"/>
    </row>
    <row r="15" spans="1:27" x14ac:dyDescent="0.25">
      <c r="A15" s="2">
        <v>12</v>
      </c>
      <c r="B15" s="5">
        <v>3</v>
      </c>
      <c r="C15" s="5"/>
      <c r="D15" s="5">
        <v>3</v>
      </c>
      <c r="E15" s="5">
        <v>6</v>
      </c>
      <c r="F15" s="5"/>
      <c r="G15" s="5">
        <v>6</v>
      </c>
      <c r="H15" s="5">
        <v>9</v>
      </c>
      <c r="Q15" s="2">
        <v>14</v>
      </c>
      <c r="R15" s="5">
        <v>10</v>
      </c>
      <c r="S15" s="5">
        <v>4</v>
      </c>
      <c r="T15">
        <f t="shared" si="0"/>
        <v>6</v>
      </c>
      <c r="U15" t="s">
        <v>18</v>
      </c>
      <c r="X15" s="5"/>
      <c r="Y15" s="5">
        <v>10</v>
      </c>
      <c r="Z15" s="5">
        <v>4</v>
      </c>
      <c r="AA15" s="5"/>
    </row>
    <row r="16" spans="1:27" x14ac:dyDescent="0.25">
      <c r="A16" s="2">
        <v>13</v>
      </c>
      <c r="B16" s="5"/>
      <c r="C16" s="5">
        <v>7</v>
      </c>
      <c r="D16" s="5">
        <v>7</v>
      </c>
      <c r="E16" s="5">
        <v>2</v>
      </c>
      <c r="F16" s="5"/>
      <c r="G16" s="5">
        <v>2</v>
      </c>
      <c r="H16" s="5">
        <v>9</v>
      </c>
      <c r="Q16" s="2">
        <v>15</v>
      </c>
      <c r="R16" s="5">
        <v>6</v>
      </c>
      <c r="S16" s="5">
        <v>9</v>
      </c>
      <c r="T16">
        <f t="shared" si="0"/>
        <v>-3</v>
      </c>
      <c r="U16" t="s">
        <v>19</v>
      </c>
      <c r="V16">
        <v>6</v>
      </c>
      <c r="W16">
        <v>4</v>
      </c>
      <c r="X16" s="5">
        <v>6</v>
      </c>
      <c r="Y16" s="5"/>
      <c r="Z16" s="5"/>
      <c r="AA16" s="5">
        <v>9</v>
      </c>
    </row>
    <row r="17" spans="1:27" x14ac:dyDescent="0.25">
      <c r="A17" s="2">
        <v>14</v>
      </c>
      <c r="B17" s="5"/>
      <c r="C17" s="5">
        <v>10</v>
      </c>
      <c r="D17" s="5">
        <v>10</v>
      </c>
      <c r="E17" s="5">
        <v>4</v>
      </c>
      <c r="F17" s="5"/>
      <c r="G17" s="5">
        <v>4</v>
      </c>
      <c r="H17" s="5">
        <v>14</v>
      </c>
      <c r="Q17" s="2">
        <v>16</v>
      </c>
      <c r="R17" s="5">
        <v>6</v>
      </c>
      <c r="S17" s="5">
        <v>10</v>
      </c>
      <c r="T17">
        <f t="shared" si="0"/>
        <v>-4</v>
      </c>
      <c r="U17" t="s">
        <v>19</v>
      </c>
      <c r="X17" s="5"/>
      <c r="Y17" s="5">
        <v>6</v>
      </c>
      <c r="Z17" s="5"/>
      <c r="AA17" s="5">
        <v>10</v>
      </c>
    </row>
    <row r="18" spans="1:27" x14ac:dyDescent="0.25">
      <c r="A18" s="2">
        <v>15</v>
      </c>
      <c r="B18" s="5">
        <v>6</v>
      </c>
      <c r="C18" s="5"/>
      <c r="D18" s="5">
        <v>6</v>
      </c>
      <c r="E18" s="5"/>
      <c r="F18" s="5">
        <v>9</v>
      </c>
      <c r="G18" s="5">
        <v>9</v>
      </c>
      <c r="H18" s="5">
        <v>15</v>
      </c>
      <c r="Q18" s="2">
        <v>17</v>
      </c>
      <c r="R18" s="5">
        <v>6</v>
      </c>
      <c r="S18" s="5">
        <v>9</v>
      </c>
      <c r="T18">
        <f t="shared" si="0"/>
        <v>-3</v>
      </c>
      <c r="U18" t="s">
        <v>19</v>
      </c>
      <c r="X18" s="5">
        <v>6</v>
      </c>
      <c r="Y18" s="5"/>
      <c r="Z18" s="5">
        <v>9</v>
      </c>
      <c r="AA18" s="5"/>
    </row>
    <row r="19" spans="1:27" x14ac:dyDescent="0.25">
      <c r="A19" s="2">
        <v>16</v>
      </c>
      <c r="B19" s="5"/>
      <c r="C19" s="5">
        <v>6</v>
      </c>
      <c r="D19" s="5">
        <v>6</v>
      </c>
      <c r="E19" s="5"/>
      <c r="F19" s="5">
        <v>10</v>
      </c>
      <c r="G19" s="5">
        <v>10</v>
      </c>
      <c r="H19" s="5">
        <v>16</v>
      </c>
      <c r="Q19" s="2">
        <v>18</v>
      </c>
      <c r="R19" s="5">
        <v>7</v>
      </c>
      <c r="S19" s="5">
        <v>6</v>
      </c>
      <c r="T19">
        <f t="shared" si="0"/>
        <v>1</v>
      </c>
      <c r="U19" t="s">
        <v>18</v>
      </c>
      <c r="X19" s="5"/>
      <c r="Y19" s="5">
        <v>7</v>
      </c>
      <c r="Z19" s="5"/>
      <c r="AA19" s="5">
        <v>6</v>
      </c>
    </row>
    <row r="20" spans="1:27" x14ac:dyDescent="0.25">
      <c r="A20" s="2">
        <v>17</v>
      </c>
      <c r="B20" s="5">
        <v>6</v>
      </c>
      <c r="C20" s="5"/>
      <c r="D20" s="5">
        <v>6</v>
      </c>
      <c r="E20" s="5">
        <v>9</v>
      </c>
      <c r="F20" s="5"/>
      <c r="G20" s="5">
        <v>9</v>
      </c>
      <c r="H20" s="5">
        <v>15</v>
      </c>
      <c r="Q20" s="2">
        <v>19</v>
      </c>
      <c r="R20" s="5">
        <v>8</v>
      </c>
      <c r="S20" s="5">
        <v>7</v>
      </c>
      <c r="T20">
        <f t="shared" si="0"/>
        <v>1</v>
      </c>
      <c r="U20" t="s">
        <v>18</v>
      </c>
      <c r="X20" s="5"/>
      <c r="Y20" s="5">
        <v>8</v>
      </c>
      <c r="Z20" s="5"/>
      <c r="AA20" s="5">
        <v>7</v>
      </c>
    </row>
    <row r="21" spans="1:27" x14ac:dyDescent="0.25">
      <c r="A21" s="2">
        <v>18</v>
      </c>
      <c r="B21" s="5"/>
      <c r="C21" s="5">
        <v>7</v>
      </c>
      <c r="D21" s="5">
        <v>7</v>
      </c>
      <c r="E21" s="5"/>
      <c r="F21" s="5">
        <v>6</v>
      </c>
      <c r="G21" s="5">
        <v>6</v>
      </c>
      <c r="H21" s="5">
        <v>13</v>
      </c>
      <c r="Q21" s="2">
        <v>20</v>
      </c>
      <c r="R21" s="5">
        <v>8</v>
      </c>
      <c r="S21" s="5">
        <v>6</v>
      </c>
      <c r="T21">
        <f t="shared" si="0"/>
        <v>2</v>
      </c>
      <c r="U21" t="s">
        <v>18</v>
      </c>
      <c r="X21" s="5"/>
      <c r="Y21" s="5">
        <v>8</v>
      </c>
      <c r="Z21" s="5">
        <v>6</v>
      </c>
      <c r="AA21" s="5"/>
    </row>
    <row r="22" spans="1:27" x14ac:dyDescent="0.25">
      <c r="A22" s="2">
        <v>19</v>
      </c>
      <c r="B22" s="5"/>
      <c r="C22" s="5">
        <v>8</v>
      </c>
      <c r="D22" s="5">
        <v>8</v>
      </c>
      <c r="E22" s="5"/>
      <c r="F22" s="5">
        <v>7</v>
      </c>
      <c r="G22" s="5">
        <v>7</v>
      </c>
      <c r="H22" s="5">
        <v>15</v>
      </c>
      <c r="Q22" s="2">
        <v>21</v>
      </c>
      <c r="R22" s="5">
        <v>9</v>
      </c>
      <c r="S22" s="5">
        <v>3</v>
      </c>
      <c r="T22">
        <f t="shared" si="0"/>
        <v>6</v>
      </c>
      <c r="U22" t="s">
        <v>18</v>
      </c>
      <c r="V22">
        <v>4</v>
      </c>
      <c r="W22">
        <v>5</v>
      </c>
      <c r="X22" s="5"/>
      <c r="Y22" s="5">
        <v>9</v>
      </c>
      <c r="Z22" s="5">
        <v>3</v>
      </c>
      <c r="AA22" s="5"/>
    </row>
    <row r="23" spans="1:27" x14ac:dyDescent="0.25">
      <c r="A23" s="2">
        <v>20</v>
      </c>
      <c r="B23" s="5"/>
      <c r="C23" s="5">
        <v>8</v>
      </c>
      <c r="D23" s="5">
        <v>8</v>
      </c>
      <c r="E23" s="5">
        <v>6</v>
      </c>
      <c r="F23" s="5"/>
      <c r="G23" s="5">
        <v>6</v>
      </c>
      <c r="H23" s="5">
        <v>14</v>
      </c>
      <c r="Q23" s="2">
        <v>22</v>
      </c>
      <c r="R23" s="5">
        <v>1</v>
      </c>
      <c r="S23" s="5">
        <v>4</v>
      </c>
      <c r="T23">
        <f t="shared" si="0"/>
        <v>-3</v>
      </c>
      <c r="U23" t="s">
        <v>19</v>
      </c>
      <c r="X23" s="5">
        <v>1</v>
      </c>
      <c r="Y23" s="5"/>
      <c r="Z23" s="5">
        <v>4</v>
      </c>
      <c r="AA23" s="5"/>
    </row>
    <row r="24" spans="1:27" x14ac:dyDescent="0.25">
      <c r="A24" s="2">
        <v>21</v>
      </c>
      <c r="B24" s="5"/>
      <c r="C24" s="5">
        <v>9</v>
      </c>
      <c r="D24" s="5">
        <v>9</v>
      </c>
      <c r="E24" s="5">
        <v>3</v>
      </c>
      <c r="F24" s="5"/>
      <c r="G24" s="5">
        <v>3</v>
      </c>
      <c r="H24" s="5">
        <v>12</v>
      </c>
      <c r="Q24" s="2">
        <v>23</v>
      </c>
      <c r="R24" s="5">
        <v>7</v>
      </c>
      <c r="S24" s="5">
        <v>7</v>
      </c>
      <c r="T24">
        <f t="shared" si="0"/>
        <v>0</v>
      </c>
      <c r="U24" t="s">
        <v>20</v>
      </c>
      <c r="X24" s="5">
        <v>7</v>
      </c>
      <c r="Y24" s="5"/>
      <c r="Z24" s="5">
        <v>7</v>
      </c>
      <c r="AA24" s="5"/>
    </row>
    <row r="25" spans="1:27" x14ac:dyDescent="0.25">
      <c r="A25" s="2">
        <v>22</v>
      </c>
      <c r="B25" s="5">
        <v>1</v>
      </c>
      <c r="C25" s="5"/>
      <c r="D25" s="5">
        <v>1</v>
      </c>
      <c r="E25" s="5">
        <v>4</v>
      </c>
      <c r="F25" s="5"/>
      <c r="G25" s="5">
        <v>4</v>
      </c>
      <c r="H25" s="5">
        <v>5</v>
      </c>
      <c r="Q25" s="2">
        <v>24</v>
      </c>
      <c r="R25" s="5">
        <v>9</v>
      </c>
      <c r="S25" s="5">
        <v>10</v>
      </c>
      <c r="T25">
        <f t="shared" si="0"/>
        <v>-1</v>
      </c>
      <c r="U25" t="s">
        <v>19</v>
      </c>
      <c r="X25" s="5"/>
      <c r="Y25" s="5">
        <v>9</v>
      </c>
      <c r="Z25" s="5"/>
      <c r="AA25" s="5">
        <v>10</v>
      </c>
    </row>
    <row r="26" spans="1:27" x14ac:dyDescent="0.25">
      <c r="A26" s="2">
        <v>23</v>
      </c>
      <c r="B26" s="5">
        <v>7</v>
      </c>
      <c r="C26" s="5"/>
      <c r="D26" s="5">
        <v>7</v>
      </c>
      <c r="E26" s="5">
        <v>7</v>
      </c>
      <c r="F26" s="5"/>
      <c r="G26" s="5">
        <v>7</v>
      </c>
      <c r="H26" s="5">
        <v>14</v>
      </c>
      <c r="Q26" s="2">
        <v>25</v>
      </c>
      <c r="R26" s="5">
        <v>6</v>
      </c>
      <c r="S26" s="5">
        <v>7</v>
      </c>
      <c r="T26">
        <f t="shared" si="0"/>
        <v>-1</v>
      </c>
      <c r="U26" t="s">
        <v>19</v>
      </c>
      <c r="X26" s="5"/>
      <c r="Y26" s="5">
        <v>6</v>
      </c>
      <c r="Z26" s="5"/>
      <c r="AA26" s="5">
        <v>7</v>
      </c>
    </row>
    <row r="27" spans="1:27" x14ac:dyDescent="0.25">
      <c r="A27" s="2">
        <v>24</v>
      </c>
      <c r="B27" s="5"/>
      <c r="C27" s="5">
        <v>9</v>
      </c>
      <c r="D27" s="5">
        <v>9</v>
      </c>
      <c r="E27" s="5"/>
      <c r="F27" s="5">
        <v>10</v>
      </c>
      <c r="G27" s="5">
        <v>10</v>
      </c>
      <c r="H27" s="5">
        <v>19</v>
      </c>
      <c r="Q27" s="2">
        <v>26</v>
      </c>
      <c r="R27" s="5">
        <v>5</v>
      </c>
      <c r="S27" s="5">
        <v>7</v>
      </c>
      <c r="T27">
        <f t="shared" si="0"/>
        <v>-2</v>
      </c>
      <c r="U27" t="s">
        <v>19</v>
      </c>
      <c r="X27" s="5">
        <v>5</v>
      </c>
      <c r="Y27" s="5"/>
      <c r="Z27" s="5">
        <v>7</v>
      </c>
      <c r="AA27" s="5"/>
    </row>
    <row r="28" spans="1:27" x14ac:dyDescent="0.25">
      <c r="A28" s="2">
        <v>25</v>
      </c>
      <c r="B28" s="5"/>
      <c r="C28" s="5">
        <v>6</v>
      </c>
      <c r="D28" s="5">
        <v>6</v>
      </c>
      <c r="E28" s="5"/>
      <c r="F28" s="5">
        <v>7</v>
      </c>
      <c r="G28" s="5">
        <v>7</v>
      </c>
      <c r="H28" s="5">
        <v>13</v>
      </c>
      <c r="Q28" s="2">
        <v>27</v>
      </c>
      <c r="R28" s="5">
        <v>8</v>
      </c>
      <c r="S28" s="5">
        <v>6</v>
      </c>
      <c r="T28">
        <f t="shared" si="0"/>
        <v>2</v>
      </c>
      <c r="U28" t="s">
        <v>18</v>
      </c>
      <c r="X28" s="5"/>
      <c r="Y28" s="5">
        <v>8</v>
      </c>
      <c r="Z28" s="5">
        <v>6</v>
      </c>
      <c r="AA28" s="5"/>
    </row>
    <row r="29" spans="1:27" x14ac:dyDescent="0.25">
      <c r="A29" s="2">
        <v>26</v>
      </c>
      <c r="B29" s="5">
        <v>5</v>
      </c>
      <c r="C29" s="5"/>
      <c r="D29" s="5">
        <v>5</v>
      </c>
      <c r="E29" s="5">
        <v>7</v>
      </c>
      <c r="F29" s="5"/>
      <c r="G29" s="5">
        <v>7</v>
      </c>
      <c r="H29" s="5">
        <v>12</v>
      </c>
      <c r="Q29" s="2">
        <v>28</v>
      </c>
      <c r="R29" s="5">
        <v>3</v>
      </c>
      <c r="S29" s="5">
        <v>5</v>
      </c>
      <c r="T29">
        <f t="shared" si="0"/>
        <v>-2</v>
      </c>
      <c r="U29" t="s">
        <v>19</v>
      </c>
      <c r="X29" s="5"/>
      <c r="Y29" s="5">
        <v>3</v>
      </c>
      <c r="Z29" s="5">
        <v>5</v>
      </c>
      <c r="AA29" s="5"/>
    </row>
    <row r="30" spans="1:27" x14ac:dyDescent="0.25">
      <c r="A30" s="2">
        <v>27</v>
      </c>
      <c r="B30" s="5"/>
      <c r="C30" s="5">
        <v>8</v>
      </c>
      <c r="D30" s="5">
        <v>8</v>
      </c>
      <c r="E30" s="5">
        <v>6</v>
      </c>
      <c r="F30" s="5"/>
      <c r="G30" s="5">
        <v>6</v>
      </c>
      <c r="H30" s="5">
        <v>14</v>
      </c>
      <c r="Q30" s="2">
        <v>29</v>
      </c>
      <c r="R30" s="5">
        <v>10</v>
      </c>
      <c r="S30" s="5">
        <v>9</v>
      </c>
      <c r="T30">
        <f t="shared" si="0"/>
        <v>1</v>
      </c>
      <c r="U30" t="s">
        <v>18</v>
      </c>
      <c r="X30" s="5"/>
      <c r="Y30" s="5">
        <v>10</v>
      </c>
      <c r="Z30" s="5"/>
      <c r="AA30" s="5">
        <v>9</v>
      </c>
    </row>
    <row r="31" spans="1:27" x14ac:dyDescent="0.25">
      <c r="A31" s="2">
        <v>28</v>
      </c>
      <c r="B31" s="5"/>
      <c r="C31" s="5">
        <v>3</v>
      </c>
      <c r="D31" s="5">
        <v>3</v>
      </c>
      <c r="E31" s="5">
        <v>5</v>
      </c>
      <c r="F31" s="5"/>
      <c r="G31" s="5">
        <v>5</v>
      </c>
      <c r="H31" s="5">
        <v>8</v>
      </c>
      <c r="Q31" s="2">
        <v>30</v>
      </c>
      <c r="R31" s="5">
        <v>8</v>
      </c>
      <c r="S31" s="5">
        <v>5</v>
      </c>
      <c r="T31">
        <f t="shared" si="0"/>
        <v>3</v>
      </c>
      <c r="U31" t="s">
        <v>18</v>
      </c>
      <c r="X31" s="5">
        <v>8</v>
      </c>
      <c r="Y31" s="5"/>
      <c r="Z31" s="5">
        <v>5</v>
      </c>
      <c r="AA31" s="5"/>
    </row>
    <row r="32" spans="1:27" x14ac:dyDescent="0.25">
      <c r="A32" s="2">
        <v>29</v>
      </c>
      <c r="B32" s="5"/>
      <c r="C32" s="5">
        <v>10</v>
      </c>
      <c r="D32" s="5">
        <v>10</v>
      </c>
      <c r="E32" s="5"/>
      <c r="F32" s="5">
        <v>9</v>
      </c>
      <c r="G32" s="5">
        <v>9</v>
      </c>
      <c r="H32" s="5">
        <v>19</v>
      </c>
      <c r="Q32" s="2">
        <v>31</v>
      </c>
      <c r="R32" s="5">
        <v>8</v>
      </c>
      <c r="S32" s="5">
        <v>11</v>
      </c>
      <c r="T32">
        <f t="shared" si="0"/>
        <v>-3</v>
      </c>
      <c r="U32" t="s">
        <v>19</v>
      </c>
      <c r="X32" s="5"/>
      <c r="Y32" s="5">
        <v>8</v>
      </c>
      <c r="Z32" s="5"/>
      <c r="AA32" s="5">
        <v>11</v>
      </c>
    </row>
    <row r="33" spans="1:27" x14ac:dyDescent="0.25">
      <c r="A33" s="2">
        <v>30</v>
      </c>
      <c r="B33" s="5">
        <v>8</v>
      </c>
      <c r="C33" s="5"/>
      <c r="D33" s="5">
        <v>8</v>
      </c>
      <c r="E33" s="5">
        <v>5</v>
      </c>
      <c r="F33" s="5"/>
      <c r="G33" s="5">
        <v>5</v>
      </c>
      <c r="H33" s="5">
        <v>13</v>
      </c>
      <c r="Q33" s="2">
        <v>32</v>
      </c>
      <c r="R33" s="5">
        <v>5</v>
      </c>
      <c r="S33" s="5">
        <v>5</v>
      </c>
      <c r="T33">
        <f t="shared" si="0"/>
        <v>0</v>
      </c>
      <c r="U33" t="s">
        <v>20</v>
      </c>
      <c r="X33" s="5"/>
      <c r="Y33" s="5">
        <v>5</v>
      </c>
      <c r="Z33" s="5">
        <v>5</v>
      </c>
      <c r="AA33" s="5"/>
    </row>
    <row r="34" spans="1:27" x14ac:dyDescent="0.25">
      <c r="A34" s="2">
        <v>31</v>
      </c>
      <c r="B34" s="5"/>
      <c r="C34" s="5">
        <v>8</v>
      </c>
      <c r="D34" s="5">
        <v>8</v>
      </c>
      <c r="E34" s="5"/>
      <c r="F34" s="5">
        <v>11</v>
      </c>
      <c r="G34" s="5">
        <v>11</v>
      </c>
      <c r="H34" s="5">
        <v>19</v>
      </c>
      <c r="Q34" s="2">
        <v>33</v>
      </c>
      <c r="R34" s="5">
        <v>5</v>
      </c>
      <c r="S34" s="5">
        <v>8</v>
      </c>
      <c r="T34">
        <f t="shared" si="0"/>
        <v>-3</v>
      </c>
      <c r="U34" t="s">
        <v>19</v>
      </c>
      <c r="X34" s="5"/>
      <c r="Y34" s="5">
        <v>5</v>
      </c>
      <c r="Z34" s="5"/>
      <c r="AA34" s="5">
        <v>8</v>
      </c>
    </row>
    <row r="35" spans="1:27" x14ac:dyDescent="0.25">
      <c r="A35" s="2">
        <v>32</v>
      </c>
      <c r="B35" s="5"/>
      <c r="C35" s="5">
        <v>5</v>
      </c>
      <c r="D35" s="5">
        <v>5</v>
      </c>
      <c r="E35" s="5">
        <v>5</v>
      </c>
      <c r="F35" s="5"/>
      <c r="G35" s="5">
        <v>5</v>
      </c>
      <c r="H35" s="5">
        <v>10</v>
      </c>
      <c r="Q35" s="2">
        <v>34</v>
      </c>
      <c r="R35" s="5">
        <v>4</v>
      </c>
      <c r="S35" s="5">
        <v>11</v>
      </c>
      <c r="T35">
        <f t="shared" si="0"/>
        <v>-7</v>
      </c>
      <c r="U35" t="s">
        <v>19</v>
      </c>
      <c r="V35">
        <v>3</v>
      </c>
      <c r="W35">
        <v>6</v>
      </c>
      <c r="X35" s="5">
        <v>4</v>
      </c>
      <c r="Y35" s="5"/>
      <c r="Z35" s="5">
        <v>11</v>
      </c>
      <c r="AA35" s="5"/>
    </row>
    <row r="36" spans="1:27" x14ac:dyDescent="0.25">
      <c r="A36" s="2">
        <v>33</v>
      </c>
      <c r="B36" s="5"/>
      <c r="C36" s="5">
        <v>5</v>
      </c>
      <c r="D36" s="5">
        <v>5</v>
      </c>
      <c r="E36" s="5"/>
      <c r="F36" s="5">
        <v>8</v>
      </c>
      <c r="G36" s="5">
        <v>8</v>
      </c>
      <c r="H36" s="5">
        <v>13</v>
      </c>
      <c r="Q36" s="2">
        <v>35</v>
      </c>
      <c r="R36" s="5">
        <v>3</v>
      </c>
      <c r="S36" s="5">
        <v>8</v>
      </c>
      <c r="T36">
        <f t="shared" si="0"/>
        <v>-5</v>
      </c>
      <c r="U36" t="s">
        <v>19</v>
      </c>
      <c r="X36" s="5">
        <v>3</v>
      </c>
      <c r="Y36" s="5"/>
      <c r="Z36" s="5">
        <v>8</v>
      </c>
      <c r="AA36" s="5"/>
    </row>
    <row r="37" spans="1:27" x14ac:dyDescent="0.25">
      <c r="A37" s="2">
        <v>34</v>
      </c>
      <c r="B37" s="5">
        <v>4</v>
      </c>
      <c r="C37" s="5"/>
      <c r="D37" s="5">
        <v>4</v>
      </c>
      <c r="E37" s="5">
        <v>11</v>
      </c>
      <c r="F37" s="5"/>
      <c r="G37" s="5">
        <v>11</v>
      </c>
      <c r="H37" s="5">
        <v>15</v>
      </c>
      <c r="Q37" s="2">
        <v>36</v>
      </c>
      <c r="R37" s="5">
        <v>10</v>
      </c>
      <c r="S37" s="5">
        <v>9</v>
      </c>
      <c r="T37">
        <f t="shared" si="0"/>
        <v>1</v>
      </c>
      <c r="U37" t="s">
        <v>18</v>
      </c>
      <c r="X37" s="5"/>
      <c r="Y37" s="5">
        <v>10</v>
      </c>
      <c r="Z37" s="5">
        <v>9</v>
      </c>
      <c r="AA37" s="5"/>
    </row>
    <row r="38" spans="1:27" x14ac:dyDescent="0.25">
      <c r="A38" s="2">
        <v>35</v>
      </c>
      <c r="B38" s="5">
        <v>3</v>
      </c>
      <c r="C38" s="5"/>
      <c r="D38" s="5">
        <v>3</v>
      </c>
      <c r="E38" s="5">
        <v>8</v>
      </c>
      <c r="F38" s="5"/>
      <c r="G38" s="5">
        <v>8</v>
      </c>
      <c r="H38" s="5">
        <v>11</v>
      </c>
      <c r="Q38" s="2">
        <v>37</v>
      </c>
      <c r="R38" s="5">
        <v>3</v>
      </c>
      <c r="S38" s="5">
        <v>8</v>
      </c>
      <c r="T38">
        <f t="shared" si="0"/>
        <v>-5</v>
      </c>
      <c r="U38" t="s">
        <v>19</v>
      </c>
      <c r="X38" s="5">
        <v>3</v>
      </c>
      <c r="Y38" s="5"/>
      <c r="Z38" s="5"/>
      <c r="AA38" s="5">
        <v>8</v>
      </c>
    </row>
    <row r="39" spans="1:27" x14ac:dyDescent="0.25">
      <c r="A39" s="2">
        <v>36</v>
      </c>
      <c r="B39" s="5"/>
      <c r="C39" s="5">
        <v>10</v>
      </c>
      <c r="D39" s="5">
        <v>10</v>
      </c>
      <c r="E39" s="5">
        <v>9</v>
      </c>
      <c r="F39" s="5"/>
      <c r="G39" s="5">
        <v>9</v>
      </c>
      <c r="H39" s="5">
        <v>19</v>
      </c>
      <c r="Q39" s="2">
        <v>38</v>
      </c>
      <c r="R39" s="5">
        <v>9</v>
      </c>
      <c r="S39" s="5">
        <v>3</v>
      </c>
      <c r="T39">
        <f t="shared" si="0"/>
        <v>6</v>
      </c>
      <c r="U39" t="s">
        <v>18</v>
      </c>
      <c r="X39" s="5"/>
      <c r="Y39" s="5">
        <v>9</v>
      </c>
      <c r="Z39" s="5">
        <v>3</v>
      </c>
      <c r="AA39" s="5"/>
    </row>
    <row r="40" spans="1:27" x14ac:dyDescent="0.25">
      <c r="A40" s="2">
        <v>37</v>
      </c>
      <c r="B40" s="5">
        <v>3</v>
      </c>
      <c r="C40" s="5"/>
      <c r="D40" s="5">
        <v>3</v>
      </c>
      <c r="E40" s="5"/>
      <c r="F40" s="5">
        <v>8</v>
      </c>
      <c r="G40" s="5">
        <v>8</v>
      </c>
      <c r="H40" s="5">
        <v>11</v>
      </c>
      <c r="Q40" s="2">
        <v>39</v>
      </c>
      <c r="R40" s="5">
        <v>9</v>
      </c>
      <c r="S40" s="5">
        <v>11</v>
      </c>
      <c r="T40">
        <f t="shared" si="0"/>
        <v>-2</v>
      </c>
      <c r="U40" t="s">
        <v>19</v>
      </c>
      <c r="X40" s="5"/>
      <c r="Y40" s="5">
        <v>9</v>
      </c>
      <c r="Z40" s="5"/>
      <c r="AA40" s="5">
        <v>11</v>
      </c>
    </row>
    <row r="41" spans="1:27" x14ac:dyDescent="0.25">
      <c r="A41" s="2">
        <v>38</v>
      </c>
      <c r="B41" s="5"/>
      <c r="C41" s="5">
        <v>9</v>
      </c>
      <c r="D41" s="5">
        <v>9</v>
      </c>
      <c r="E41" s="5">
        <v>3</v>
      </c>
      <c r="F41" s="5"/>
      <c r="G41" s="5">
        <v>3</v>
      </c>
      <c r="H41" s="5">
        <v>12</v>
      </c>
      <c r="Q41" s="2">
        <v>40</v>
      </c>
      <c r="R41" s="5">
        <v>8</v>
      </c>
      <c r="S41" s="5">
        <v>5</v>
      </c>
      <c r="T41">
        <f t="shared" si="0"/>
        <v>3</v>
      </c>
      <c r="U41" t="s">
        <v>18</v>
      </c>
      <c r="X41" s="5"/>
      <c r="Y41" s="5">
        <v>8</v>
      </c>
      <c r="Z41" s="5">
        <v>5</v>
      </c>
      <c r="AA41" s="5"/>
    </row>
    <row r="42" spans="1:27" x14ac:dyDescent="0.25">
      <c r="A42" s="2">
        <v>39</v>
      </c>
      <c r="B42" s="5"/>
      <c r="C42" s="5">
        <v>9</v>
      </c>
      <c r="D42" s="5">
        <v>9</v>
      </c>
      <c r="E42" s="5"/>
      <c r="F42" s="5">
        <v>11</v>
      </c>
      <c r="G42" s="5">
        <v>11</v>
      </c>
      <c r="H42" s="5">
        <v>20</v>
      </c>
      <c r="Q42" s="2">
        <v>41</v>
      </c>
      <c r="R42" s="5">
        <v>4</v>
      </c>
      <c r="S42" s="5">
        <v>6</v>
      </c>
      <c r="T42">
        <f t="shared" si="0"/>
        <v>-2</v>
      </c>
      <c r="U42" t="s">
        <v>19</v>
      </c>
      <c r="X42" s="5"/>
      <c r="Y42" s="5">
        <v>4</v>
      </c>
      <c r="Z42" s="5">
        <v>6</v>
      </c>
      <c r="AA42" s="5"/>
    </row>
    <row r="43" spans="1:27" x14ac:dyDescent="0.25">
      <c r="A43" s="2">
        <v>40</v>
      </c>
      <c r="B43" s="5"/>
      <c r="C43" s="5">
        <v>8</v>
      </c>
      <c r="D43" s="5">
        <v>8</v>
      </c>
      <c r="E43" s="5">
        <v>5</v>
      </c>
      <c r="F43" s="5"/>
      <c r="G43" s="5">
        <v>5</v>
      </c>
      <c r="H43" s="5">
        <v>13</v>
      </c>
      <c r="Q43" s="2">
        <v>42</v>
      </c>
      <c r="R43" s="5">
        <v>10</v>
      </c>
      <c r="S43" s="5">
        <v>5</v>
      </c>
      <c r="T43">
        <f t="shared" si="0"/>
        <v>5</v>
      </c>
      <c r="U43" t="s">
        <v>18</v>
      </c>
      <c r="X43" s="5"/>
      <c r="Y43" s="5">
        <v>10</v>
      </c>
      <c r="Z43" s="5">
        <v>5</v>
      </c>
      <c r="AA43" s="5"/>
    </row>
    <row r="44" spans="1:27" x14ac:dyDescent="0.25">
      <c r="A44" s="2">
        <v>41</v>
      </c>
      <c r="B44" s="5"/>
      <c r="C44" s="5">
        <v>4</v>
      </c>
      <c r="D44" s="5">
        <v>4</v>
      </c>
      <c r="E44" s="5">
        <v>6</v>
      </c>
      <c r="F44" s="5"/>
      <c r="G44" s="5">
        <v>6</v>
      </c>
      <c r="H44" s="5">
        <v>10</v>
      </c>
      <c r="Q44" s="2">
        <v>43</v>
      </c>
      <c r="R44" s="5">
        <v>8</v>
      </c>
      <c r="S44" s="5">
        <v>4</v>
      </c>
      <c r="T44">
        <f t="shared" si="0"/>
        <v>4</v>
      </c>
      <c r="U44" t="s">
        <v>18</v>
      </c>
      <c r="X44" s="5"/>
      <c r="Y44" s="5">
        <v>8</v>
      </c>
      <c r="Z44" s="5">
        <v>4</v>
      </c>
      <c r="AA44" s="5"/>
    </row>
    <row r="45" spans="1:27" x14ac:dyDescent="0.25">
      <c r="A45" s="2">
        <v>42</v>
      </c>
      <c r="B45" s="5"/>
      <c r="C45" s="5">
        <v>10</v>
      </c>
      <c r="D45" s="5">
        <v>10</v>
      </c>
      <c r="E45" s="5">
        <v>5</v>
      </c>
      <c r="F45" s="5"/>
      <c r="G45" s="5">
        <v>5</v>
      </c>
      <c r="H45" s="5">
        <v>15</v>
      </c>
      <c r="Q45" s="2">
        <v>44</v>
      </c>
      <c r="R45" s="5">
        <v>9</v>
      </c>
      <c r="S45" s="5">
        <v>11</v>
      </c>
      <c r="T45">
        <f t="shared" si="0"/>
        <v>-2</v>
      </c>
      <c r="U45" t="s">
        <v>19</v>
      </c>
      <c r="V45">
        <v>3</v>
      </c>
      <c r="W45">
        <v>6</v>
      </c>
      <c r="X45" s="5"/>
      <c r="Y45" s="5">
        <v>9</v>
      </c>
      <c r="Z45" s="5"/>
      <c r="AA45" s="5">
        <v>11</v>
      </c>
    </row>
    <row r="46" spans="1:27" x14ac:dyDescent="0.25">
      <c r="A46" s="2">
        <v>43</v>
      </c>
      <c r="B46" s="5"/>
      <c r="C46" s="5">
        <v>8</v>
      </c>
      <c r="D46" s="5">
        <v>8</v>
      </c>
      <c r="E46" s="5">
        <v>4</v>
      </c>
      <c r="F46" s="5"/>
      <c r="G46" s="5">
        <v>4</v>
      </c>
      <c r="H46" s="5">
        <v>12</v>
      </c>
      <c r="Q46" s="2">
        <v>45</v>
      </c>
      <c r="R46" s="5">
        <v>7</v>
      </c>
      <c r="S46" s="5">
        <v>7</v>
      </c>
      <c r="T46">
        <f t="shared" si="0"/>
        <v>0</v>
      </c>
      <c r="U46" t="s">
        <v>20</v>
      </c>
      <c r="X46" s="5"/>
      <c r="Y46" s="5">
        <v>7</v>
      </c>
      <c r="Z46" s="5">
        <v>7</v>
      </c>
      <c r="AA46" s="5"/>
    </row>
    <row r="47" spans="1:27" x14ac:dyDescent="0.25">
      <c r="A47" s="2">
        <v>44</v>
      </c>
      <c r="B47" s="5"/>
      <c r="C47" s="5">
        <v>9</v>
      </c>
      <c r="D47" s="5">
        <v>9</v>
      </c>
      <c r="E47" s="5"/>
      <c r="F47" s="5">
        <v>11</v>
      </c>
      <c r="G47" s="5">
        <v>11</v>
      </c>
      <c r="H47" s="5">
        <v>20</v>
      </c>
      <c r="N47" t="s">
        <v>18</v>
      </c>
      <c r="O47" t="s">
        <v>19</v>
      </c>
      <c r="Q47" s="2">
        <v>46</v>
      </c>
      <c r="R47" s="5">
        <v>6</v>
      </c>
      <c r="S47" s="5">
        <v>10</v>
      </c>
      <c r="T47">
        <f t="shared" si="0"/>
        <v>-4</v>
      </c>
      <c r="U47" t="s">
        <v>19</v>
      </c>
      <c r="X47" s="5"/>
      <c r="Y47" s="5">
        <v>6</v>
      </c>
      <c r="Z47" s="5"/>
      <c r="AA47" s="5">
        <v>10</v>
      </c>
    </row>
    <row r="48" spans="1:27" x14ac:dyDescent="0.25">
      <c r="A48" s="2">
        <v>45</v>
      </c>
      <c r="B48" s="5"/>
      <c r="C48" s="5">
        <v>7</v>
      </c>
      <c r="D48" s="5">
        <v>7</v>
      </c>
      <c r="E48" s="5">
        <v>7</v>
      </c>
      <c r="F48" s="5"/>
      <c r="G48" s="5">
        <v>7</v>
      </c>
      <c r="H48" s="5">
        <v>14</v>
      </c>
      <c r="K48" t="s">
        <v>125</v>
      </c>
      <c r="M48" t="s">
        <v>126</v>
      </c>
      <c r="N48">
        <v>5</v>
      </c>
      <c r="O48">
        <v>7</v>
      </c>
      <c r="Q48" s="2">
        <v>47</v>
      </c>
      <c r="R48" s="5">
        <v>3</v>
      </c>
      <c r="S48" s="5">
        <v>4</v>
      </c>
      <c r="T48">
        <f t="shared" si="0"/>
        <v>-1</v>
      </c>
      <c r="U48" t="s">
        <v>19</v>
      </c>
      <c r="X48" s="5">
        <v>3</v>
      </c>
      <c r="Y48" s="5"/>
      <c r="Z48" s="5">
        <v>4</v>
      </c>
      <c r="AA48" s="5"/>
    </row>
    <row r="49" spans="1:27" x14ac:dyDescent="0.25">
      <c r="A49" s="2">
        <v>46</v>
      </c>
      <c r="B49" s="5"/>
      <c r="C49" s="5">
        <v>6</v>
      </c>
      <c r="D49" s="5">
        <v>6</v>
      </c>
      <c r="E49" s="5"/>
      <c r="F49" s="5">
        <v>10</v>
      </c>
      <c r="G49" s="5">
        <v>10</v>
      </c>
      <c r="H49" s="5">
        <v>16</v>
      </c>
      <c r="K49" t="s">
        <v>127</v>
      </c>
      <c r="M49" t="s">
        <v>126</v>
      </c>
      <c r="N49">
        <v>3</v>
      </c>
      <c r="O49">
        <v>10</v>
      </c>
      <c r="Q49" s="2">
        <v>48</v>
      </c>
      <c r="R49" s="5">
        <v>7</v>
      </c>
      <c r="S49" s="5">
        <v>12</v>
      </c>
      <c r="T49">
        <f t="shared" si="0"/>
        <v>-5</v>
      </c>
      <c r="U49" t="s">
        <v>19</v>
      </c>
      <c r="X49" s="5"/>
      <c r="Y49" s="5">
        <v>7</v>
      </c>
      <c r="Z49" s="5"/>
      <c r="AA49" s="5">
        <v>12</v>
      </c>
    </row>
    <row r="50" spans="1:27" x14ac:dyDescent="0.25">
      <c r="A50" s="2">
        <v>47</v>
      </c>
      <c r="B50" s="5">
        <v>3</v>
      </c>
      <c r="C50" s="5"/>
      <c r="D50" s="5">
        <v>3</v>
      </c>
      <c r="E50" s="5">
        <v>4</v>
      </c>
      <c r="F50" s="5"/>
      <c r="G50" s="5">
        <v>4</v>
      </c>
      <c r="H50" s="5">
        <v>7</v>
      </c>
      <c r="K50" t="s">
        <v>131</v>
      </c>
      <c r="M50" t="s">
        <v>130</v>
      </c>
      <c r="N50">
        <v>15</v>
      </c>
      <c r="O50">
        <v>4</v>
      </c>
      <c r="Q50" s="2">
        <v>49</v>
      </c>
      <c r="R50" s="5">
        <v>3</v>
      </c>
      <c r="S50" s="5">
        <v>4</v>
      </c>
      <c r="T50">
        <f t="shared" si="0"/>
        <v>-1</v>
      </c>
      <c r="U50" t="s">
        <v>19</v>
      </c>
      <c r="X50" s="5"/>
      <c r="Y50" s="5">
        <v>3</v>
      </c>
      <c r="Z50" s="5">
        <v>4</v>
      </c>
      <c r="AA50" s="5"/>
    </row>
    <row r="51" spans="1:27" x14ac:dyDescent="0.25">
      <c r="A51" s="2">
        <v>48</v>
      </c>
      <c r="B51" s="5"/>
      <c r="C51" s="5">
        <v>7</v>
      </c>
      <c r="D51" s="5">
        <v>7</v>
      </c>
      <c r="E51" s="5"/>
      <c r="F51" s="5">
        <v>12</v>
      </c>
      <c r="G51" s="5">
        <v>12</v>
      </c>
      <c r="H51" s="5">
        <v>19</v>
      </c>
      <c r="K51" t="s">
        <v>133</v>
      </c>
      <c r="M51" t="s">
        <v>132</v>
      </c>
      <c r="N51">
        <v>0</v>
      </c>
      <c r="O51">
        <v>2</v>
      </c>
      <c r="Q51" s="2">
        <v>50</v>
      </c>
      <c r="R51" s="5">
        <v>8</v>
      </c>
      <c r="S51" s="5">
        <v>7</v>
      </c>
      <c r="T51">
        <f t="shared" si="0"/>
        <v>1</v>
      </c>
      <c r="U51" t="s">
        <v>18</v>
      </c>
      <c r="X51" s="5">
        <v>8</v>
      </c>
      <c r="Y51" s="5"/>
      <c r="Z51" s="5">
        <v>7</v>
      </c>
      <c r="AA51" s="5"/>
    </row>
    <row r="52" spans="1:27" x14ac:dyDescent="0.25">
      <c r="A52" s="2">
        <v>49</v>
      </c>
      <c r="B52" s="5"/>
      <c r="C52" s="5">
        <v>3</v>
      </c>
      <c r="D52" s="5">
        <v>3</v>
      </c>
      <c r="E52" s="5">
        <v>4</v>
      </c>
      <c r="F52" s="5"/>
      <c r="G52" s="5">
        <v>4</v>
      </c>
      <c r="H52" s="5">
        <v>7</v>
      </c>
      <c r="Q52" s="2" t="s">
        <v>21</v>
      </c>
      <c r="R52" s="5">
        <f>SUM(R2:R51)</f>
        <v>341</v>
      </c>
      <c r="S52" s="5">
        <f>SUM(S2:S51)</f>
        <v>338</v>
      </c>
      <c r="X52" s="5">
        <f>SUM(X2:X51)</f>
        <v>72</v>
      </c>
      <c r="Y52" s="5">
        <f>SUM(Y2:Y51)</f>
        <v>269</v>
      </c>
      <c r="Z52" s="5">
        <f>SUM(Z2:Z51)</f>
        <v>199</v>
      </c>
      <c r="AA52" s="5">
        <f>SUM(AA2:AA51)</f>
        <v>139</v>
      </c>
    </row>
    <row r="53" spans="1:27" x14ac:dyDescent="0.25">
      <c r="A53" s="2">
        <v>50</v>
      </c>
      <c r="B53" s="5">
        <v>8</v>
      </c>
      <c r="C53" s="5"/>
      <c r="D53" s="5">
        <v>8</v>
      </c>
      <c r="E53" s="5">
        <v>7</v>
      </c>
      <c r="F53" s="5"/>
      <c r="G53" s="5">
        <v>7</v>
      </c>
      <c r="H53" s="5">
        <v>15</v>
      </c>
      <c r="Q53" t="s">
        <v>22</v>
      </c>
      <c r="R53" s="6">
        <f>AVERAGE(R2:R51)</f>
        <v>6.82</v>
      </c>
      <c r="S53" s="6">
        <f>AVERAGE(S2:S51)</f>
        <v>6.76</v>
      </c>
      <c r="X53" s="6">
        <f>AVERAGE(X2:X51)</f>
        <v>4.8</v>
      </c>
      <c r="Y53" s="6">
        <f>AVERAGE(Y2:Y51)</f>
        <v>7.6857142857142859</v>
      </c>
      <c r="Z53" s="6">
        <f>AVERAGE(Z2:Z51)</f>
        <v>5.6857142857142859</v>
      </c>
      <c r="AA53" s="6">
        <f>AVERAGE(AA2:AA51)</f>
        <v>9.2666666666666675</v>
      </c>
    </row>
    <row r="54" spans="1:27" x14ac:dyDescent="0.25">
      <c r="A54" s="2" t="s">
        <v>11</v>
      </c>
      <c r="B54" s="5">
        <v>72</v>
      </c>
      <c r="C54" s="5">
        <v>269</v>
      </c>
      <c r="D54" s="5">
        <v>341</v>
      </c>
      <c r="E54" s="5">
        <v>199</v>
      </c>
      <c r="F54" s="5">
        <v>139</v>
      </c>
      <c r="G54" s="5">
        <v>338</v>
      </c>
      <c r="H54" s="5">
        <v>679</v>
      </c>
      <c r="Q54" t="s">
        <v>23</v>
      </c>
      <c r="R54" s="6">
        <f>_xlfn.STDEV.P(R2:R51)</f>
        <v>2.4469572942738496</v>
      </c>
      <c r="S54" s="6">
        <f>_xlfn.STDEV.P(S2:S51)</f>
        <v>2.6043041297052847</v>
      </c>
      <c r="X54" s="6">
        <f>_xlfn.STDEV.P(X2:X51)</f>
        <v>1.973153144926499</v>
      </c>
      <c r="Y54" s="6">
        <f>_xlfn.STDEV.P(Y2:Y51)</f>
        <v>2.0945020352127148</v>
      </c>
      <c r="Z54" s="6">
        <f>_xlfn.STDEV.P(Z2:Z51)</f>
        <v>2.1483738510979955</v>
      </c>
      <c r="AA54" s="6">
        <f>_xlfn.STDEV.P(AA2:AA51)</f>
        <v>1.6918103387266026</v>
      </c>
    </row>
    <row r="55" spans="1:27" x14ac:dyDescent="0.25">
      <c r="Q55" s="2" t="s">
        <v>24</v>
      </c>
      <c r="R55" s="6">
        <f>_xlfn.VAR.P(R2:R51)</f>
        <v>5.9875999999999996</v>
      </c>
      <c r="S55" s="6">
        <f>_xlfn.VAR.P(S2:S51)</f>
        <v>6.7824</v>
      </c>
      <c r="X55" s="6">
        <f>_xlfn.VAR.P(X2:X51)</f>
        <v>3.8933333333333335</v>
      </c>
      <c r="Y55" s="6">
        <f>_xlfn.VAR.P(Y2:Y51)</f>
        <v>4.3869387755102043</v>
      </c>
      <c r="Z55" s="6">
        <f>_xlfn.VAR.P(Z2:Z51)</f>
        <v>4.6155102040816329</v>
      </c>
      <c r="AA55" s="6">
        <f>_xlfn.VAR.P(AA2:AA51)</f>
        <v>2.862222222222222</v>
      </c>
    </row>
    <row r="56" spans="1:27" x14ac:dyDescent="0.25">
      <c r="Q56" s="2" t="s">
        <v>25</v>
      </c>
      <c r="R56" s="6">
        <f>_xlfn.VAR.S(R2:R51)</f>
        <v>6.1097959183673494</v>
      </c>
      <c r="S56" s="6">
        <f>_xlfn.VAR.S(S2:S51)</f>
        <v>6.92081632653061</v>
      </c>
      <c r="X56" s="6">
        <f>_xlfn.VAR.S(X2:X51)</f>
        <v>4.1714285714285699</v>
      </c>
      <c r="Y56" s="6">
        <f>_xlfn.VAR.S(Y2:Y51)</f>
        <v>4.5159663865546165</v>
      </c>
      <c r="Z56" s="6">
        <f>_xlfn.VAR.S(Z2:Z51)</f>
        <v>4.7512605042016824</v>
      </c>
      <c r="AA56" s="6">
        <f>_xlfn.VAR.S(AA2:AA51)</f>
        <v>3.0666666666666709</v>
      </c>
    </row>
    <row r="57" spans="1:27" x14ac:dyDescent="0.25">
      <c r="Q57" s="2" t="s">
        <v>117</v>
      </c>
      <c r="R57" s="6">
        <f>_xlfn.COVARIANCE.P(R2:R51, S2:S51)</f>
        <v>0.77680000000000016</v>
      </c>
      <c r="X57" s="6" t="e">
        <f>_xlfn.COVARIANCE.P(X2:X51, Y2:Y51)</f>
        <v>#DIV/0!</v>
      </c>
      <c r="Z57" s="6" t="e">
        <f>_xlfn.COVARIANCE.P(Z2:Z51, AA2:AA51)</f>
        <v>#DIV/0!</v>
      </c>
    </row>
    <row r="58" spans="1:27" x14ac:dyDescent="0.25">
      <c r="Q58" s="2" t="s">
        <v>118</v>
      </c>
      <c r="R58" s="6">
        <f>CORREL(R2:R51, S2:S51)</f>
        <v>0.12189646954094084</v>
      </c>
      <c r="X58" s="6" t="e">
        <f>CORREL(X2:X51, Y2:Y51)</f>
        <v>#DIV/0!</v>
      </c>
      <c r="Z58" s="6" t="e">
        <f>CORREL(Z2:Z51, AA2:AA51)</f>
        <v>#DIV/0!</v>
      </c>
    </row>
  </sheetData>
  <autoFilter ref="X1:AA58" xr:uid="{00000000-0009-0000-0000-000005000000}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0"/>
  <sheetViews>
    <sheetView workbookViewId="0">
      <selection activeCell="H38" sqref="H38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3" width="5.42578125" bestFit="1" customWidth="1"/>
    <col min="4" max="5" width="11.28515625" bestFit="1" customWidth="1"/>
  </cols>
  <sheetData>
    <row r="1" spans="1:15" x14ac:dyDescent="0.25">
      <c r="A1" s="1" t="s">
        <v>2</v>
      </c>
      <c r="B1" t="s">
        <v>6</v>
      </c>
      <c r="M1" s="4" t="s">
        <v>9</v>
      </c>
      <c r="N1" s="4" t="s">
        <v>5</v>
      </c>
      <c r="O1" s="4" t="s">
        <v>8</v>
      </c>
    </row>
    <row r="2" spans="1:15" x14ac:dyDescent="0.25">
      <c r="M2" s="2">
        <v>1</v>
      </c>
      <c r="N2" s="5">
        <v>1</v>
      </c>
      <c r="O2" s="5"/>
    </row>
    <row r="3" spans="1:15" x14ac:dyDescent="0.25">
      <c r="A3" s="1" t="s">
        <v>26</v>
      </c>
      <c r="B3" s="1" t="s">
        <v>12</v>
      </c>
      <c r="M3" s="2">
        <v>2</v>
      </c>
      <c r="N3" s="5"/>
      <c r="O3" s="5">
        <v>1</v>
      </c>
    </row>
    <row r="4" spans="1:15" x14ac:dyDescent="0.25">
      <c r="A4" s="1" t="s">
        <v>9</v>
      </c>
      <c r="B4" t="s">
        <v>5</v>
      </c>
      <c r="C4" t="s">
        <v>8</v>
      </c>
      <c r="D4" t="s">
        <v>11</v>
      </c>
      <c r="M4" s="2">
        <v>3</v>
      </c>
      <c r="N4" s="5">
        <v>6</v>
      </c>
      <c r="O4" s="5">
        <v>5</v>
      </c>
    </row>
    <row r="5" spans="1:15" x14ac:dyDescent="0.25">
      <c r="A5" s="2">
        <v>3</v>
      </c>
      <c r="B5" s="5">
        <v>2</v>
      </c>
      <c r="C5" s="5"/>
      <c r="D5" s="5">
        <v>2</v>
      </c>
      <c r="M5" s="2">
        <v>4</v>
      </c>
      <c r="N5" s="5">
        <v>3</v>
      </c>
      <c r="O5" s="5">
        <v>6</v>
      </c>
    </row>
    <row r="6" spans="1:15" x14ac:dyDescent="0.25">
      <c r="A6" s="2">
        <v>4</v>
      </c>
      <c r="B6" s="5">
        <v>1</v>
      </c>
      <c r="C6" s="5"/>
      <c r="D6" s="5">
        <v>1</v>
      </c>
      <c r="M6" s="2">
        <v>5</v>
      </c>
      <c r="N6" s="5">
        <v>4</v>
      </c>
      <c r="O6" s="5">
        <v>6</v>
      </c>
    </row>
    <row r="7" spans="1:15" x14ac:dyDescent="0.25">
      <c r="A7" s="2">
        <v>5</v>
      </c>
      <c r="B7" s="5">
        <v>2</v>
      </c>
      <c r="C7" s="5"/>
      <c r="D7" s="5">
        <v>2</v>
      </c>
      <c r="M7" s="2">
        <v>6</v>
      </c>
      <c r="N7" s="5">
        <v>7</v>
      </c>
      <c r="O7" s="5">
        <v>5</v>
      </c>
    </row>
    <row r="8" spans="1:15" x14ac:dyDescent="0.25">
      <c r="A8" s="2">
        <v>6</v>
      </c>
      <c r="B8" s="5">
        <v>4</v>
      </c>
      <c r="C8" s="5">
        <v>1</v>
      </c>
      <c r="D8" s="5">
        <v>5</v>
      </c>
      <c r="M8" s="2">
        <v>7</v>
      </c>
      <c r="N8" s="5">
        <v>6</v>
      </c>
      <c r="O8" s="5">
        <v>9</v>
      </c>
    </row>
    <row r="9" spans="1:15" x14ac:dyDescent="0.25">
      <c r="A9" s="2">
        <v>7</v>
      </c>
      <c r="B9" s="5">
        <v>5</v>
      </c>
      <c r="C9" s="5">
        <v>2</v>
      </c>
      <c r="D9" s="5">
        <v>7</v>
      </c>
      <c r="M9" s="2">
        <v>8</v>
      </c>
      <c r="N9" s="5">
        <v>10</v>
      </c>
      <c r="O9" s="5">
        <v>4</v>
      </c>
    </row>
    <row r="10" spans="1:15" x14ac:dyDescent="0.25">
      <c r="A10" s="2">
        <v>8</v>
      </c>
      <c r="B10" s="5">
        <v>8</v>
      </c>
      <c r="C10" s="5">
        <v>2</v>
      </c>
      <c r="D10" s="5">
        <v>10</v>
      </c>
      <c r="M10" s="2">
        <v>9</v>
      </c>
      <c r="N10" s="5">
        <v>7</v>
      </c>
      <c r="O10" s="5">
        <v>4</v>
      </c>
    </row>
    <row r="11" spans="1:15" x14ac:dyDescent="0.25">
      <c r="A11" s="2">
        <v>9</v>
      </c>
      <c r="B11" s="5">
        <v>7</v>
      </c>
      <c r="C11" s="5">
        <v>2</v>
      </c>
      <c r="D11" s="5">
        <v>9</v>
      </c>
      <c r="M11" s="2">
        <v>10</v>
      </c>
      <c r="N11" s="5">
        <v>5</v>
      </c>
      <c r="O11" s="5">
        <v>5</v>
      </c>
    </row>
    <row r="12" spans="1:15" x14ac:dyDescent="0.25">
      <c r="A12" s="2">
        <v>10</v>
      </c>
      <c r="B12" s="5">
        <v>5</v>
      </c>
      <c r="C12" s="5">
        <v>4</v>
      </c>
      <c r="D12" s="5">
        <v>9</v>
      </c>
      <c r="M12" s="2">
        <v>11</v>
      </c>
      <c r="N12" s="5"/>
      <c r="O12" s="5">
        <v>4</v>
      </c>
    </row>
    <row r="13" spans="1:15" x14ac:dyDescent="0.25">
      <c r="A13" s="2">
        <v>11</v>
      </c>
      <c r="B13" s="5"/>
      <c r="C13" s="5">
        <v>3</v>
      </c>
      <c r="D13" s="5">
        <v>3</v>
      </c>
      <c r="M13" s="2">
        <v>12</v>
      </c>
      <c r="N13" s="5"/>
      <c r="O13" s="5">
        <v>1</v>
      </c>
    </row>
    <row r="14" spans="1:15" x14ac:dyDescent="0.25">
      <c r="A14" s="2">
        <v>12</v>
      </c>
      <c r="B14" s="5"/>
      <c r="C14" s="5">
        <v>1</v>
      </c>
      <c r="D14" s="5">
        <v>1</v>
      </c>
      <c r="M14" s="2">
        <v>13</v>
      </c>
      <c r="N14" s="5">
        <v>1</v>
      </c>
      <c r="O14" s="5"/>
    </row>
    <row r="15" spans="1:15" x14ac:dyDescent="0.25">
      <c r="A15" s="2">
        <v>13</v>
      </c>
      <c r="B15" s="5">
        <v>1</v>
      </c>
      <c r="C15" s="5"/>
      <c r="D15" s="5">
        <v>1</v>
      </c>
    </row>
    <row r="16" spans="1:15" x14ac:dyDescent="0.25">
      <c r="A16" s="2" t="s">
        <v>11</v>
      </c>
      <c r="B16" s="5">
        <v>35</v>
      </c>
      <c r="C16" s="5">
        <v>15</v>
      </c>
      <c r="D16" s="5">
        <v>50</v>
      </c>
      <c r="M16" s="4" t="s">
        <v>9</v>
      </c>
      <c r="N16" s="4" t="s">
        <v>5</v>
      </c>
      <c r="O16" s="4" t="s">
        <v>8</v>
      </c>
    </row>
    <row r="17" spans="13:15" x14ac:dyDescent="0.25">
      <c r="M17" s="2">
        <v>1</v>
      </c>
      <c r="N17" s="5">
        <v>1</v>
      </c>
      <c r="O17" s="5"/>
    </row>
    <row r="18" spans="13:15" x14ac:dyDescent="0.25">
      <c r="M18" s="2">
        <v>2</v>
      </c>
      <c r="N18" s="5"/>
      <c r="O18" s="5">
        <v>1</v>
      </c>
    </row>
    <row r="19" spans="13:15" x14ac:dyDescent="0.25">
      <c r="M19" s="2">
        <v>3</v>
      </c>
      <c r="N19" s="5">
        <v>4</v>
      </c>
      <c r="O19" s="5">
        <v>5</v>
      </c>
    </row>
    <row r="20" spans="13:15" x14ac:dyDescent="0.25">
      <c r="M20" s="2">
        <v>4</v>
      </c>
      <c r="N20" s="5">
        <v>2</v>
      </c>
      <c r="O20" s="5">
        <v>6</v>
      </c>
    </row>
    <row r="21" spans="13:15" x14ac:dyDescent="0.25">
      <c r="M21" s="2">
        <v>5</v>
      </c>
      <c r="N21" s="5">
        <v>2</v>
      </c>
      <c r="O21" s="5">
        <v>6</v>
      </c>
    </row>
    <row r="22" spans="13:15" x14ac:dyDescent="0.25">
      <c r="M22" s="2">
        <v>6</v>
      </c>
      <c r="N22" s="5">
        <v>3</v>
      </c>
      <c r="O22" s="5">
        <v>4</v>
      </c>
    </row>
    <row r="23" spans="13:15" x14ac:dyDescent="0.25">
      <c r="M23" s="2">
        <v>7</v>
      </c>
      <c r="N23" s="5">
        <v>1</v>
      </c>
      <c r="O23" s="5">
        <v>7</v>
      </c>
    </row>
    <row r="24" spans="13:15" x14ac:dyDescent="0.25">
      <c r="M24" s="2">
        <v>8</v>
      </c>
      <c r="N24" s="5">
        <v>2</v>
      </c>
      <c r="O24" s="5">
        <v>2</v>
      </c>
    </row>
    <row r="25" spans="13:15" x14ac:dyDescent="0.25">
      <c r="M25" s="2">
        <v>9</v>
      </c>
      <c r="N25" s="5"/>
      <c r="O25" s="5">
        <v>2</v>
      </c>
    </row>
    <row r="26" spans="13:15" x14ac:dyDescent="0.25">
      <c r="M26" s="2">
        <v>10</v>
      </c>
      <c r="N26" s="5"/>
      <c r="O26" s="5">
        <v>1</v>
      </c>
    </row>
    <row r="27" spans="13:15" x14ac:dyDescent="0.25">
      <c r="M27" s="2">
        <v>11</v>
      </c>
      <c r="N27" s="5"/>
      <c r="O27" s="5">
        <v>1</v>
      </c>
    </row>
    <row r="28" spans="13:15" x14ac:dyDescent="0.25">
      <c r="N28">
        <f>SUM(N17:N27)</f>
        <v>15</v>
      </c>
      <c r="O28">
        <f>SUM(O17:O27)</f>
        <v>35</v>
      </c>
    </row>
    <row r="29" spans="13:15" x14ac:dyDescent="0.25">
      <c r="M29" s="4" t="s">
        <v>9</v>
      </c>
      <c r="N29" s="4" t="s">
        <v>5</v>
      </c>
      <c r="O29" s="4" t="s">
        <v>8</v>
      </c>
    </row>
    <row r="30" spans="13:15" x14ac:dyDescent="0.25">
      <c r="M30" s="2">
        <v>3</v>
      </c>
      <c r="N30" s="5">
        <v>2</v>
      </c>
      <c r="O30" s="5"/>
    </row>
    <row r="31" spans="13:15" x14ac:dyDescent="0.25">
      <c r="M31" s="2">
        <v>4</v>
      </c>
      <c r="N31" s="5">
        <v>1</v>
      </c>
      <c r="O31" s="5"/>
    </row>
    <row r="32" spans="13:15" x14ac:dyDescent="0.25">
      <c r="M32" s="2">
        <v>5</v>
      </c>
      <c r="N32" s="5">
        <v>2</v>
      </c>
      <c r="O32" s="5"/>
    </row>
    <row r="33" spans="13:15" x14ac:dyDescent="0.25">
      <c r="M33" s="2">
        <v>6</v>
      </c>
      <c r="N33" s="5">
        <v>4</v>
      </c>
      <c r="O33" s="5">
        <v>1</v>
      </c>
    </row>
    <row r="34" spans="13:15" x14ac:dyDescent="0.25">
      <c r="M34" s="2">
        <v>7</v>
      </c>
      <c r="N34" s="5">
        <v>5</v>
      </c>
      <c r="O34" s="5">
        <v>2</v>
      </c>
    </row>
    <row r="35" spans="13:15" x14ac:dyDescent="0.25">
      <c r="M35" s="2">
        <v>8</v>
      </c>
      <c r="N35" s="5">
        <v>8</v>
      </c>
      <c r="O35" s="5">
        <v>2</v>
      </c>
    </row>
    <row r="36" spans="13:15" x14ac:dyDescent="0.25">
      <c r="M36" s="2">
        <v>9</v>
      </c>
      <c r="N36" s="5">
        <v>7</v>
      </c>
      <c r="O36" s="5">
        <v>2</v>
      </c>
    </row>
    <row r="37" spans="13:15" x14ac:dyDescent="0.25">
      <c r="M37" s="2">
        <v>10</v>
      </c>
      <c r="N37" s="5">
        <v>5</v>
      </c>
      <c r="O37" s="5">
        <v>4</v>
      </c>
    </row>
    <row r="38" spans="13:15" x14ac:dyDescent="0.25">
      <c r="M38" s="2">
        <v>11</v>
      </c>
      <c r="N38" s="5"/>
      <c r="O38" s="5">
        <v>3</v>
      </c>
    </row>
    <row r="39" spans="13:15" x14ac:dyDescent="0.25">
      <c r="M39" s="2">
        <v>12</v>
      </c>
      <c r="N39" s="5"/>
      <c r="O39" s="5">
        <v>1</v>
      </c>
    </row>
    <row r="40" spans="13:15" x14ac:dyDescent="0.25">
      <c r="M40" s="2">
        <v>13</v>
      </c>
      <c r="N40" s="5">
        <v>1</v>
      </c>
      <c r="O40" s="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workbookViewId="0">
      <selection activeCell="L34" sqref="L3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42578125" bestFit="1" customWidth="1"/>
    <col min="4" max="4" width="7.28515625" bestFit="1" customWidth="1"/>
    <col min="5" max="5" width="11.28515625" bestFit="1" customWidth="1"/>
  </cols>
  <sheetData>
    <row r="1" spans="1:16" x14ac:dyDescent="0.25">
      <c r="A1" s="1" t="s">
        <v>2</v>
      </c>
      <c r="B1" t="s">
        <v>27</v>
      </c>
      <c r="M1" s="4" t="s">
        <v>9</v>
      </c>
      <c r="N1" s="4" t="s">
        <v>5</v>
      </c>
      <c r="O1" s="4" t="s">
        <v>8</v>
      </c>
      <c r="P1" s="10" t="s">
        <v>105</v>
      </c>
    </row>
    <row r="2" spans="1:16" x14ac:dyDescent="0.25">
      <c r="M2" s="2">
        <v>1</v>
      </c>
      <c r="N2" s="5">
        <v>1</v>
      </c>
      <c r="O2" s="5"/>
      <c r="P2">
        <f>N2+O2</f>
        <v>1</v>
      </c>
    </row>
    <row r="3" spans="1:16" x14ac:dyDescent="0.25">
      <c r="A3" s="1" t="s">
        <v>15</v>
      </c>
      <c r="B3" s="1" t="s">
        <v>12</v>
      </c>
      <c r="M3" s="2">
        <v>2</v>
      </c>
      <c r="N3" s="5"/>
      <c r="O3" s="5">
        <v>2</v>
      </c>
      <c r="P3">
        <f t="shared" ref="P3:P14" si="0">N3+O3</f>
        <v>2</v>
      </c>
    </row>
    <row r="4" spans="1:16" x14ac:dyDescent="0.25">
      <c r="A4" s="1" t="s">
        <v>9</v>
      </c>
      <c r="B4" t="s">
        <v>5</v>
      </c>
      <c r="C4" t="s">
        <v>8</v>
      </c>
      <c r="D4" t="s">
        <v>10</v>
      </c>
      <c r="E4" t="s">
        <v>11</v>
      </c>
      <c r="M4" s="2">
        <v>3</v>
      </c>
      <c r="N4" s="5">
        <v>18</v>
      </c>
      <c r="O4" s="5">
        <v>15</v>
      </c>
      <c r="P4">
        <f t="shared" si="0"/>
        <v>33</v>
      </c>
    </row>
    <row r="5" spans="1:16" x14ac:dyDescent="0.25">
      <c r="A5" s="2">
        <v>1</v>
      </c>
      <c r="B5" s="5">
        <v>1</v>
      </c>
      <c r="C5" s="5"/>
      <c r="D5" s="5"/>
      <c r="E5" s="5">
        <v>1</v>
      </c>
      <c r="M5" s="2">
        <v>4</v>
      </c>
      <c r="N5" s="5">
        <v>12</v>
      </c>
      <c r="O5" s="5">
        <v>24</v>
      </c>
      <c r="P5">
        <f t="shared" si="0"/>
        <v>36</v>
      </c>
    </row>
    <row r="6" spans="1:16" x14ac:dyDescent="0.25">
      <c r="A6" s="2">
        <v>2</v>
      </c>
      <c r="B6" s="5"/>
      <c r="C6" s="5">
        <v>2</v>
      </c>
      <c r="D6" s="5"/>
      <c r="E6" s="5">
        <v>2</v>
      </c>
      <c r="M6" s="2">
        <v>5</v>
      </c>
      <c r="N6" s="5">
        <v>20</v>
      </c>
      <c r="O6" s="5">
        <v>30</v>
      </c>
      <c r="P6">
        <f t="shared" si="0"/>
        <v>50</v>
      </c>
    </row>
    <row r="7" spans="1:16" x14ac:dyDescent="0.25">
      <c r="A7" s="2">
        <v>3</v>
      </c>
      <c r="B7" s="5">
        <v>18</v>
      </c>
      <c r="C7" s="5">
        <v>15</v>
      </c>
      <c r="D7" s="5"/>
      <c r="E7" s="5">
        <v>33</v>
      </c>
      <c r="M7" s="2">
        <v>6</v>
      </c>
      <c r="N7" s="5">
        <v>42</v>
      </c>
      <c r="O7" s="5">
        <v>30</v>
      </c>
      <c r="P7">
        <f t="shared" si="0"/>
        <v>72</v>
      </c>
    </row>
    <row r="8" spans="1:16" x14ac:dyDescent="0.25">
      <c r="A8" s="2">
        <v>4</v>
      </c>
      <c r="B8" s="5">
        <v>12</v>
      </c>
      <c r="C8" s="5">
        <v>24</v>
      </c>
      <c r="D8" s="5"/>
      <c r="E8" s="5">
        <v>36</v>
      </c>
      <c r="M8" s="2">
        <v>7</v>
      </c>
      <c r="N8" s="5">
        <v>42</v>
      </c>
      <c r="O8" s="5">
        <v>63</v>
      </c>
      <c r="P8">
        <f t="shared" si="0"/>
        <v>105</v>
      </c>
    </row>
    <row r="9" spans="1:16" x14ac:dyDescent="0.25">
      <c r="A9" s="2">
        <v>5</v>
      </c>
      <c r="B9" s="5">
        <v>20</v>
      </c>
      <c r="C9" s="5">
        <v>30</v>
      </c>
      <c r="D9" s="5"/>
      <c r="E9" s="5">
        <v>50</v>
      </c>
      <c r="M9" s="2">
        <v>8</v>
      </c>
      <c r="N9" s="5">
        <v>80</v>
      </c>
      <c r="O9" s="5">
        <v>32</v>
      </c>
      <c r="P9">
        <f t="shared" si="0"/>
        <v>112</v>
      </c>
    </row>
    <row r="10" spans="1:16" x14ac:dyDescent="0.25">
      <c r="A10" s="2">
        <v>6</v>
      </c>
      <c r="B10" s="5">
        <v>42</v>
      </c>
      <c r="C10" s="5">
        <v>30</v>
      </c>
      <c r="D10" s="5"/>
      <c r="E10" s="5">
        <v>72</v>
      </c>
      <c r="M10" s="2">
        <v>9</v>
      </c>
      <c r="N10" s="5">
        <v>63</v>
      </c>
      <c r="O10" s="5">
        <v>36</v>
      </c>
      <c r="P10">
        <f t="shared" si="0"/>
        <v>99</v>
      </c>
    </row>
    <row r="11" spans="1:16" x14ac:dyDescent="0.25">
      <c r="A11" s="2">
        <v>7</v>
      </c>
      <c r="B11" s="5">
        <v>42</v>
      </c>
      <c r="C11" s="5">
        <v>63</v>
      </c>
      <c r="D11" s="5"/>
      <c r="E11" s="5">
        <v>105</v>
      </c>
      <c r="M11" s="2">
        <v>10</v>
      </c>
      <c r="N11" s="5">
        <v>50</v>
      </c>
      <c r="O11" s="5">
        <v>50</v>
      </c>
      <c r="P11">
        <f t="shared" si="0"/>
        <v>100</v>
      </c>
    </row>
    <row r="12" spans="1:16" x14ac:dyDescent="0.25">
      <c r="A12" s="2">
        <v>8</v>
      </c>
      <c r="B12" s="5">
        <v>80</v>
      </c>
      <c r="C12" s="5">
        <v>32</v>
      </c>
      <c r="D12" s="5"/>
      <c r="E12" s="5">
        <v>112</v>
      </c>
      <c r="M12" s="2">
        <v>11</v>
      </c>
      <c r="N12" s="5"/>
      <c r="O12" s="5">
        <v>44</v>
      </c>
      <c r="P12">
        <f t="shared" si="0"/>
        <v>44</v>
      </c>
    </row>
    <row r="13" spans="1:16" x14ac:dyDescent="0.25">
      <c r="A13" s="2">
        <v>9</v>
      </c>
      <c r="B13" s="5">
        <v>63</v>
      </c>
      <c r="C13" s="5">
        <v>36</v>
      </c>
      <c r="D13" s="5"/>
      <c r="E13" s="5">
        <v>99</v>
      </c>
      <c r="M13" s="2">
        <v>12</v>
      </c>
      <c r="N13" s="5"/>
      <c r="O13" s="5">
        <v>12</v>
      </c>
      <c r="P13">
        <f t="shared" si="0"/>
        <v>12</v>
      </c>
    </row>
    <row r="14" spans="1:16" x14ac:dyDescent="0.25">
      <c r="A14" s="2">
        <v>10</v>
      </c>
      <c r="B14" s="5">
        <v>50</v>
      </c>
      <c r="C14" s="5">
        <v>50</v>
      </c>
      <c r="D14" s="5"/>
      <c r="E14" s="5">
        <v>100</v>
      </c>
      <c r="M14" s="2">
        <v>13</v>
      </c>
      <c r="N14" s="5">
        <v>13</v>
      </c>
      <c r="O14" s="5"/>
      <c r="P14">
        <f t="shared" si="0"/>
        <v>13</v>
      </c>
    </row>
    <row r="15" spans="1:16" x14ac:dyDescent="0.25">
      <c r="A15" s="2">
        <v>11</v>
      </c>
      <c r="B15" s="5"/>
      <c r="C15" s="5">
        <v>44</v>
      </c>
      <c r="D15" s="5"/>
      <c r="E15" s="5">
        <v>44</v>
      </c>
    </row>
    <row r="16" spans="1:16" x14ac:dyDescent="0.25">
      <c r="A16" s="2">
        <v>12</v>
      </c>
      <c r="B16" s="5"/>
      <c r="C16" s="5">
        <v>12</v>
      </c>
      <c r="D16" s="5"/>
      <c r="E16" s="5">
        <v>12</v>
      </c>
      <c r="M16" s="4" t="s">
        <v>9</v>
      </c>
      <c r="N16" s="4" t="s">
        <v>5</v>
      </c>
      <c r="O16" s="4" t="s">
        <v>8</v>
      </c>
    </row>
    <row r="17" spans="1:15" x14ac:dyDescent="0.25">
      <c r="A17" s="2">
        <v>13</v>
      </c>
      <c r="B17" s="5">
        <v>13</v>
      </c>
      <c r="C17" s="5"/>
      <c r="D17" s="5"/>
      <c r="E17" s="5">
        <v>13</v>
      </c>
      <c r="M17" s="2">
        <v>1</v>
      </c>
      <c r="N17" s="5">
        <v>1</v>
      </c>
      <c r="O17" s="5"/>
    </row>
    <row r="18" spans="1:15" x14ac:dyDescent="0.25">
      <c r="A18" s="2" t="s">
        <v>10</v>
      </c>
      <c r="B18" s="5"/>
      <c r="C18" s="5"/>
      <c r="D18" s="5"/>
      <c r="E18" s="5"/>
      <c r="M18" s="2">
        <v>2</v>
      </c>
      <c r="N18" s="5"/>
      <c r="O18" s="5">
        <v>2</v>
      </c>
    </row>
    <row r="19" spans="1:15" x14ac:dyDescent="0.25">
      <c r="A19" s="2" t="s">
        <v>11</v>
      </c>
      <c r="B19" s="5">
        <v>341</v>
      </c>
      <c r="C19" s="5">
        <v>338</v>
      </c>
      <c r="D19" s="5"/>
      <c r="E19" s="5">
        <v>679</v>
      </c>
      <c r="M19" s="2">
        <v>3</v>
      </c>
      <c r="N19" s="5">
        <v>12</v>
      </c>
      <c r="O19" s="5">
        <v>15</v>
      </c>
    </row>
    <row r="20" spans="1:15" x14ac:dyDescent="0.25">
      <c r="M20" s="2">
        <v>4</v>
      </c>
      <c r="N20" s="5">
        <v>8</v>
      </c>
      <c r="O20" s="5">
        <v>24</v>
      </c>
    </row>
    <row r="21" spans="1:15" x14ac:dyDescent="0.25">
      <c r="M21" s="2">
        <v>5</v>
      </c>
      <c r="N21" s="5">
        <v>10</v>
      </c>
      <c r="O21" s="5">
        <v>30</v>
      </c>
    </row>
    <row r="22" spans="1:15" x14ac:dyDescent="0.25">
      <c r="M22" s="2">
        <v>6</v>
      </c>
      <c r="N22" s="5">
        <v>18</v>
      </c>
      <c r="O22" s="5">
        <v>24</v>
      </c>
    </row>
    <row r="23" spans="1:15" x14ac:dyDescent="0.25">
      <c r="M23" s="2">
        <v>7</v>
      </c>
      <c r="N23" s="5">
        <v>7</v>
      </c>
      <c r="O23" s="5">
        <v>49</v>
      </c>
    </row>
    <row r="24" spans="1:15" x14ac:dyDescent="0.25">
      <c r="M24" s="2">
        <v>8</v>
      </c>
      <c r="N24" s="5">
        <v>16</v>
      </c>
      <c r="O24" s="5">
        <v>16</v>
      </c>
    </row>
    <row r="25" spans="1:15" x14ac:dyDescent="0.25">
      <c r="M25" s="2">
        <v>9</v>
      </c>
      <c r="N25" s="5"/>
      <c r="O25" s="5">
        <v>18</v>
      </c>
    </row>
    <row r="26" spans="1:15" x14ac:dyDescent="0.25">
      <c r="M26" s="2">
        <v>10</v>
      </c>
      <c r="N26" s="5"/>
      <c r="O26" s="5">
        <v>10</v>
      </c>
    </row>
    <row r="27" spans="1:15" x14ac:dyDescent="0.25">
      <c r="M27" s="2">
        <v>11</v>
      </c>
      <c r="N27" s="5"/>
      <c r="O27" s="5">
        <v>11</v>
      </c>
    </row>
    <row r="28" spans="1:15" x14ac:dyDescent="0.25">
      <c r="N28">
        <f>SUM(N17:N27)</f>
        <v>72</v>
      </c>
      <c r="O28">
        <f>SUM(O17:O27)</f>
        <v>199</v>
      </c>
    </row>
    <row r="29" spans="1:15" x14ac:dyDescent="0.25">
      <c r="M29" s="4" t="s">
        <v>9</v>
      </c>
      <c r="N29" s="4" t="s">
        <v>5</v>
      </c>
      <c r="O29" s="4" t="s">
        <v>8</v>
      </c>
    </row>
    <row r="30" spans="1:15" x14ac:dyDescent="0.25">
      <c r="M30" s="2">
        <v>3</v>
      </c>
      <c r="N30" s="5">
        <v>6</v>
      </c>
      <c r="O30" s="5"/>
    </row>
    <row r="31" spans="1:15" x14ac:dyDescent="0.25">
      <c r="M31" s="2">
        <v>4</v>
      </c>
      <c r="N31" s="5">
        <v>4</v>
      </c>
      <c r="O31" s="5"/>
    </row>
    <row r="32" spans="1:15" x14ac:dyDescent="0.25">
      <c r="M32" s="2">
        <v>5</v>
      </c>
      <c r="N32" s="5">
        <v>10</v>
      </c>
      <c r="O32" s="5"/>
    </row>
    <row r="33" spans="13:15" x14ac:dyDescent="0.25">
      <c r="M33" s="2">
        <v>6</v>
      </c>
      <c r="N33" s="5">
        <v>24</v>
      </c>
      <c r="O33" s="5">
        <v>6</v>
      </c>
    </row>
    <row r="34" spans="13:15" x14ac:dyDescent="0.25">
      <c r="M34" s="2">
        <v>7</v>
      </c>
      <c r="N34" s="5">
        <v>35</v>
      </c>
      <c r="O34" s="5">
        <v>14</v>
      </c>
    </row>
    <row r="35" spans="13:15" x14ac:dyDescent="0.25">
      <c r="M35" s="2">
        <v>8</v>
      </c>
      <c r="N35" s="5">
        <v>64</v>
      </c>
      <c r="O35" s="5">
        <v>16</v>
      </c>
    </row>
    <row r="36" spans="13:15" x14ac:dyDescent="0.25">
      <c r="M36" s="2">
        <v>9</v>
      </c>
      <c r="N36" s="5">
        <v>63</v>
      </c>
      <c r="O36" s="5">
        <v>18</v>
      </c>
    </row>
    <row r="37" spans="13:15" x14ac:dyDescent="0.25">
      <c r="M37" s="2">
        <v>10</v>
      </c>
      <c r="N37" s="5">
        <v>50</v>
      </c>
      <c r="O37" s="5">
        <v>40</v>
      </c>
    </row>
    <row r="38" spans="13:15" x14ac:dyDescent="0.25">
      <c r="M38" s="2">
        <v>11</v>
      </c>
      <c r="N38" s="5"/>
      <c r="O38" s="5">
        <v>33</v>
      </c>
    </row>
    <row r="39" spans="13:15" x14ac:dyDescent="0.25">
      <c r="M39" s="2">
        <v>12</v>
      </c>
      <c r="N39" s="5"/>
      <c r="O39" s="5">
        <v>12</v>
      </c>
    </row>
    <row r="40" spans="13:15" x14ac:dyDescent="0.25">
      <c r="M40" s="2">
        <v>13</v>
      </c>
      <c r="N40" s="5">
        <v>13</v>
      </c>
      <c r="O40" s="5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0"/>
  <sheetViews>
    <sheetView workbookViewId="0">
      <selection activeCell="I23" sqref="I23"/>
    </sheetView>
  </sheetViews>
  <sheetFormatPr defaultRowHeight="15" x14ac:dyDescent="0.25"/>
  <cols>
    <col min="23" max="23" width="11.28515625" bestFit="1" customWidth="1"/>
  </cols>
  <sheetData>
    <row r="1" spans="1:23" x14ac:dyDescent="0.25">
      <c r="A1" t="s">
        <v>108</v>
      </c>
      <c r="B1" t="s">
        <v>109</v>
      </c>
      <c r="C1" t="s">
        <v>110</v>
      </c>
      <c r="F1" t="s">
        <v>114</v>
      </c>
      <c r="G1">
        <f>1-(1/(B2-B5)/(B2-B5))*((C2*C2/A2)+(C5*C5/A5))</f>
        <v>0.7185009982638888</v>
      </c>
      <c r="Q1" t="s">
        <v>108</v>
      </c>
      <c r="R1" t="s">
        <v>109</v>
      </c>
      <c r="S1" t="s">
        <v>110</v>
      </c>
      <c r="V1" t="s">
        <v>114</v>
      </c>
      <c r="W1" s="6">
        <f>1-(1/(R2-R5)/(R2-R5))*((S2*S2/Q2)+(S5*S5/Q5))</f>
        <v>0.50104223444494056</v>
      </c>
    </row>
    <row r="2" spans="1:23" x14ac:dyDescent="0.25">
      <c r="A2">
        <v>9</v>
      </c>
      <c r="B2">
        <v>42</v>
      </c>
      <c r="C2">
        <v>7.48</v>
      </c>
      <c r="F2" t="s">
        <v>115</v>
      </c>
      <c r="G2">
        <f>B2*B2-C2*C2/A2</f>
        <v>1757.7832888888888</v>
      </c>
      <c r="I2" t="s">
        <v>128</v>
      </c>
      <c r="J2">
        <v>1.96</v>
      </c>
      <c r="L2" t="s">
        <v>22</v>
      </c>
      <c r="M2">
        <v>6.82</v>
      </c>
      <c r="N2">
        <v>6.76</v>
      </c>
      <c r="P2" t="s">
        <v>7</v>
      </c>
      <c r="Q2">
        <v>15</v>
      </c>
      <c r="R2">
        <v>4.8</v>
      </c>
      <c r="S2">
        <v>1.973153144926499</v>
      </c>
      <c r="V2" t="s">
        <v>115</v>
      </c>
      <c r="W2" s="6">
        <f>R2*R2-S2*S2/Q2</f>
        <v>22.780444444444445</v>
      </c>
    </row>
    <row r="3" spans="1:23" x14ac:dyDescent="0.25">
      <c r="F3" t="s">
        <v>116</v>
      </c>
      <c r="G3">
        <f>B5*B5-C5*C5/A5</f>
        <v>2488.2007749999998</v>
      </c>
      <c r="I3" t="s">
        <v>129</v>
      </c>
      <c r="J3">
        <v>1000</v>
      </c>
      <c r="L3" t="s">
        <v>23</v>
      </c>
      <c r="M3">
        <v>2.4469572942738496</v>
      </c>
      <c r="N3">
        <v>2.6043041297052847</v>
      </c>
      <c r="V3" s="13" t="s">
        <v>116</v>
      </c>
      <c r="W3" s="14">
        <f>R5*R5-S5*S5/Q5</f>
        <v>32.195475218658892</v>
      </c>
    </row>
    <row r="4" spans="1:23" x14ac:dyDescent="0.25">
      <c r="A4" t="s">
        <v>111</v>
      </c>
      <c r="B4" t="s">
        <v>112</v>
      </c>
      <c r="C4" t="s">
        <v>113</v>
      </c>
      <c r="Q4" t="s">
        <v>111</v>
      </c>
      <c r="R4" t="s">
        <v>112</v>
      </c>
      <c r="S4" t="s">
        <v>113</v>
      </c>
      <c r="W4" s="6"/>
    </row>
    <row r="5" spans="1:23" x14ac:dyDescent="0.25">
      <c r="A5">
        <v>4</v>
      </c>
      <c r="B5">
        <v>50</v>
      </c>
      <c r="C5">
        <v>6.87</v>
      </c>
      <c r="F5" t="s">
        <v>119</v>
      </c>
      <c r="G5">
        <f>(B5-B2)/SQRT(C5*C5+C2*C2)</f>
        <v>0.78770037975157081</v>
      </c>
      <c r="M5">
        <v>4.8</v>
      </c>
      <c r="N5">
        <v>5.6857142857142859</v>
      </c>
      <c r="P5" t="s">
        <v>7</v>
      </c>
      <c r="Q5">
        <v>35</v>
      </c>
      <c r="R5">
        <v>5.6857142857142859</v>
      </c>
      <c r="S5">
        <v>2.1483738510979955</v>
      </c>
      <c r="V5" t="s">
        <v>119</v>
      </c>
      <c r="W5" s="11">
        <f>(R5-R2)/SQRT(S5*S5+S2*S2)</f>
        <v>0.30363957898121385</v>
      </c>
    </row>
    <row r="6" spans="1:23" x14ac:dyDescent="0.25">
      <c r="M6">
        <v>1.973153144926499</v>
      </c>
      <c r="N6">
        <v>2.1483738510979955</v>
      </c>
      <c r="P6" s="12"/>
      <c r="Q6" s="12"/>
      <c r="R6" s="12"/>
      <c r="S6" s="12"/>
      <c r="T6" s="12"/>
      <c r="U6" s="12"/>
      <c r="V6" s="12"/>
      <c r="W6" s="15"/>
    </row>
    <row r="7" spans="1:23" x14ac:dyDescent="0.25">
      <c r="Q7" t="s">
        <v>108</v>
      </c>
      <c r="R7" t="s">
        <v>109</v>
      </c>
      <c r="S7" t="s">
        <v>110</v>
      </c>
      <c r="V7" t="s">
        <v>114</v>
      </c>
      <c r="W7" s="6">
        <f>1-(1/(R8-R11)/(R8-R11))*((S8*S8/Q8)+(S11*S11/Q11))</f>
        <v>0.87350780056542876</v>
      </c>
    </row>
    <row r="8" spans="1:23" x14ac:dyDescent="0.25">
      <c r="M8">
        <v>7.6857142857142859</v>
      </c>
      <c r="N8">
        <v>9.2666666666666675</v>
      </c>
      <c r="P8" t="s">
        <v>6</v>
      </c>
      <c r="Q8">
        <v>35</v>
      </c>
      <c r="R8">
        <v>7.6857142857142859</v>
      </c>
      <c r="S8">
        <v>2.0945020352127148</v>
      </c>
      <c r="V8" t="s">
        <v>115</v>
      </c>
      <c r="W8" s="6">
        <f>R8*R8-S8*S8/Q8</f>
        <v>58.944862973760941</v>
      </c>
    </row>
    <row r="9" spans="1:23" x14ac:dyDescent="0.25">
      <c r="M9">
        <v>2.0945020352127148</v>
      </c>
      <c r="N9">
        <v>1.6918103387266026</v>
      </c>
      <c r="V9" s="13" t="s">
        <v>116</v>
      </c>
      <c r="W9" s="14">
        <f>R11*R11-S11*S11/Q11</f>
        <v>85.680296296296305</v>
      </c>
    </row>
    <row r="10" spans="1:23" x14ac:dyDescent="0.25">
      <c r="Q10" t="s">
        <v>111</v>
      </c>
      <c r="R10" t="s">
        <v>112</v>
      </c>
      <c r="S10" t="s">
        <v>113</v>
      </c>
      <c r="W10" s="6"/>
    </row>
    <row r="11" spans="1:23" x14ac:dyDescent="0.25">
      <c r="P11" t="s">
        <v>6</v>
      </c>
      <c r="Q11">
        <v>15</v>
      </c>
      <c r="R11">
        <v>9.2666666666666675</v>
      </c>
      <c r="S11">
        <v>1.6918103387266026</v>
      </c>
      <c r="V11" t="s">
        <v>119</v>
      </c>
      <c r="W11" s="11">
        <f>(R11-R8)/SQRT(S11*S11+S8*S8)</f>
        <v>0.58718495085649958</v>
      </c>
    </row>
    <row r="12" spans="1:23" x14ac:dyDescent="0.25">
      <c r="P12" s="12"/>
      <c r="Q12" s="12"/>
      <c r="R12" s="12"/>
      <c r="S12" s="12"/>
      <c r="T12" s="12"/>
      <c r="U12" s="12"/>
      <c r="V12" s="12"/>
      <c r="W12" s="15"/>
    </row>
    <row r="13" spans="1:23" x14ac:dyDescent="0.25">
      <c r="Q13" t="s">
        <v>108</v>
      </c>
      <c r="R13" t="s">
        <v>109</v>
      </c>
      <c r="S13" t="s">
        <v>110</v>
      </c>
      <c r="V13" t="s">
        <v>114</v>
      </c>
      <c r="W13" s="6">
        <f>1-(1/(R14-R17)/(R14-R17))*((S14*S14/Q14)+(S17*S17/Q17))</f>
        <v>-69.944444444443249</v>
      </c>
    </row>
    <row r="14" spans="1:23" x14ac:dyDescent="0.25">
      <c r="P14" t="s">
        <v>124</v>
      </c>
      <c r="Q14">
        <v>50</v>
      </c>
      <c r="R14">
        <v>6.82</v>
      </c>
      <c r="S14">
        <v>2.4469572942738496</v>
      </c>
      <c r="V14" t="s">
        <v>115</v>
      </c>
      <c r="W14" s="6">
        <f>R14*R14-S14*S14/Q14</f>
        <v>46.392648000000008</v>
      </c>
    </row>
    <row r="15" spans="1:23" x14ac:dyDescent="0.25">
      <c r="V15" t="s">
        <v>116</v>
      </c>
      <c r="W15" s="6">
        <f>R17*R17-S17*S17/Q17</f>
        <v>45.561951999999991</v>
      </c>
    </row>
    <row r="16" spans="1:23" x14ac:dyDescent="0.25">
      <c r="Q16" t="s">
        <v>111</v>
      </c>
      <c r="R16" t="s">
        <v>112</v>
      </c>
      <c r="S16" t="s">
        <v>113</v>
      </c>
      <c r="W16" s="6"/>
    </row>
    <row r="17" spans="16:23" x14ac:dyDescent="0.25">
      <c r="Q17">
        <v>50</v>
      </c>
      <c r="R17">
        <v>6.76</v>
      </c>
      <c r="S17">
        <v>2.6043041297052847</v>
      </c>
      <c r="V17" t="s">
        <v>119</v>
      </c>
      <c r="W17" s="11">
        <f>(R17-R14)/SQRT(S17*S17+S14*S14)</f>
        <v>-1.6790197386254459E-2</v>
      </c>
    </row>
    <row r="18" spans="16:23" x14ac:dyDescent="0.25">
      <c r="P18" s="12"/>
      <c r="Q18" s="12"/>
      <c r="R18" s="12"/>
      <c r="S18" s="12"/>
      <c r="T18" s="12"/>
      <c r="U18" s="12"/>
      <c r="V18" s="12"/>
      <c r="W18" s="15"/>
    </row>
    <row r="19" spans="16:23" x14ac:dyDescent="0.25">
      <c r="Q19" t="s">
        <v>108</v>
      </c>
      <c r="R19" t="s">
        <v>109</v>
      </c>
      <c r="S19" t="s">
        <v>110</v>
      </c>
      <c r="V19" t="s">
        <v>114</v>
      </c>
      <c r="W19" s="6">
        <f>1-(1/(R20-R23)/(R20-R23))*((S20*S20/Q20)+(S23*S23/Q23))</f>
        <v>0.97742630132917507</v>
      </c>
    </row>
    <row r="20" spans="16:23" x14ac:dyDescent="0.25">
      <c r="P20" t="s">
        <v>7</v>
      </c>
      <c r="Q20">
        <v>15</v>
      </c>
      <c r="R20">
        <v>4.8</v>
      </c>
      <c r="S20">
        <v>1.973153144926499</v>
      </c>
      <c r="V20" t="s">
        <v>115</v>
      </c>
      <c r="W20" s="6">
        <f>R20*R20-S20*S20/Q20</f>
        <v>22.780444444444445</v>
      </c>
    </row>
    <row r="21" spans="16:23" x14ac:dyDescent="0.25">
      <c r="V21" s="13" t="s">
        <v>116</v>
      </c>
      <c r="W21" s="14">
        <f>R23*R23-S23*S23/Q23</f>
        <v>85.680296296296305</v>
      </c>
    </row>
    <row r="22" spans="16:23" x14ac:dyDescent="0.25">
      <c r="Q22" t="s">
        <v>111</v>
      </c>
      <c r="R22" t="s">
        <v>112</v>
      </c>
      <c r="S22" t="s">
        <v>113</v>
      </c>
      <c r="W22" s="6"/>
    </row>
    <row r="23" spans="16:23" x14ac:dyDescent="0.25">
      <c r="P23" t="s">
        <v>6</v>
      </c>
      <c r="Q23">
        <v>15</v>
      </c>
      <c r="R23">
        <v>9.2666666666666675</v>
      </c>
      <c r="S23">
        <v>1.6918103387266026</v>
      </c>
      <c r="V23" t="s">
        <v>119</v>
      </c>
      <c r="W23" s="11">
        <f>(R23-R20)/SQRT(S23*S23+S20*S20)</f>
        <v>1.7185137397426336</v>
      </c>
    </row>
    <row r="24" spans="16:23" x14ac:dyDescent="0.25">
      <c r="P24" s="12"/>
      <c r="Q24" s="12"/>
      <c r="R24" s="12"/>
      <c r="S24" s="12"/>
      <c r="T24" s="12"/>
      <c r="U24" s="12"/>
      <c r="V24" s="12"/>
      <c r="W24" s="15"/>
    </row>
    <row r="25" spans="16:23" x14ac:dyDescent="0.25">
      <c r="Q25" t="s">
        <v>108</v>
      </c>
      <c r="R25" t="s">
        <v>109</v>
      </c>
      <c r="S25" t="s">
        <v>110</v>
      </c>
      <c r="V25" t="s">
        <v>114</v>
      </c>
      <c r="W25" s="6">
        <f>1-(1/(R26-R29)/(R26-R29))*((S26*S26/Q26)+(S29*S29/Q29))</f>
        <v>0.93569679300291542</v>
      </c>
    </row>
    <row r="26" spans="16:23" x14ac:dyDescent="0.25">
      <c r="P26" t="s">
        <v>6</v>
      </c>
      <c r="Q26">
        <v>35</v>
      </c>
      <c r="R26">
        <v>7.6857142857142859</v>
      </c>
      <c r="S26">
        <v>2.0945020352127148</v>
      </c>
      <c r="V26" s="13" t="s">
        <v>115</v>
      </c>
      <c r="W26" s="14">
        <f>R26*R26-S26*S26/Q26</f>
        <v>58.944862973760941</v>
      </c>
    </row>
    <row r="27" spans="16:23" x14ac:dyDescent="0.25">
      <c r="V27" t="s">
        <v>116</v>
      </c>
      <c r="W27" s="6">
        <f>R29*R29-S29*S29/Q29</f>
        <v>32.195475218658892</v>
      </c>
    </row>
    <row r="28" spans="16:23" x14ac:dyDescent="0.25">
      <c r="Q28" t="s">
        <v>111</v>
      </c>
      <c r="R28" t="s">
        <v>112</v>
      </c>
      <c r="S28" t="s">
        <v>113</v>
      </c>
      <c r="W28" s="6"/>
    </row>
    <row r="29" spans="16:23" x14ac:dyDescent="0.25">
      <c r="P29" t="s">
        <v>7</v>
      </c>
      <c r="Q29">
        <v>35</v>
      </c>
      <c r="R29">
        <v>5.6857142857142859</v>
      </c>
      <c r="S29">
        <v>2.1483738510979955</v>
      </c>
      <c r="V29" t="s">
        <v>119</v>
      </c>
      <c r="W29" s="11">
        <f>(R29-R26)/SQRT(S29*S29+S26*S26)</f>
        <v>-0.66657598222543013</v>
      </c>
    </row>
    <row r="30" spans="16:23" x14ac:dyDescent="0.25">
      <c r="W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Sheet7</vt:lpstr>
      <vt:lpstr>Sheet6</vt:lpstr>
      <vt:lpstr>Sheet8</vt:lpstr>
      <vt:lpstr>Sheet9</vt:lpstr>
      <vt:lpstr>Sheet1</vt:lpstr>
      <vt:lpstr>Sheet2</vt:lpstr>
      <vt:lpstr>Sheet2 (2)</vt:lpstr>
      <vt:lpstr>Sheet10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Rajegowda</dc:creator>
  <cp:lastModifiedBy>Rakesh Rajegowda</cp:lastModifiedBy>
  <dcterms:created xsi:type="dcterms:W3CDTF">2021-07-22T09:27:20Z</dcterms:created>
  <dcterms:modified xsi:type="dcterms:W3CDTF">2021-07-23T09:11:30Z</dcterms:modified>
</cp:coreProperties>
</file>