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00251678\Dropbox\Clases y Cursos\Analisis e Interpretacion UNIR\Excel\"/>
    </mc:Choice>
  </mc:AlternateContent>
  <bookViews>
    <workbookView xWindow="0" yWindow="0" windowWidth="15225" windowHeight="12015"/>
  </bookViews>
  <sheets>
    <sheet name="Running" sheetId="1" r:id="rId1"/>
    <sheet name="Micrograms" sheetId="2" r:id="rId2"/>
    <sheet name="Sheet1" sheetId="5" r:id="rId3"/>
  </sheets>
  <definedNames>
    <definedName name="solver_adj" localSheetId="0" hidden="1">Running!$C$2:$D$2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Running!$G$1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H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4" i="1"/>
  <c r="I1" i="1"/>
  <c r="E4" i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14" i="1"/>
  <c r="F14" i="1" s="1"/>
  <c r="G14" i="1" s="1"/>
  <c r="E15" i="1"/>
  <c r="F15" i="1" s="1"/>
  <c r="G15" i="1" s="1"/>
  <c r="E16" i="1"/>
  <c r="F16" i="1" s="1"/>
  <c r="G16" i="1" s="1"/>
  <c r="E17" i="1"/>
  <c r="F17" i="1" s="1"/>
  <c r="G17" i="1" s="1"/>
  <c r="E18" i="1"/>
  <c r="F18" i="1" s="1"/>
  <c r="G18" i="1" s="1"/>
  <c r="E19" i="1"/>
  <c r="F19" i="1" s="1"/>
  <c r="G19" i="1" s="1"/>
  <c r="F4" i="1"/>
  <c r="G4" i="1" s="1"/>
  <c r="G1" i="1" l="1"/>
  <c r="D8" i="2"/>
  <c r="D9" i="2"/>
  <c r="D10" i="2"/>
  <c r="D11" i="2"/>
  <c r="D12" i="2"/>
  <c r="D13" i="2"/>
  <c r="D14" i="2"/>
  <c r="D15" i="2"/>
  <c r="D16" i="2"/>
  <c r="D17" i="2"/>
  <c r="D7" i="2"/>
  <c r="C8" i="2"/>
  <c r="C9" i="2"/>
  <c r="C10" i="2"/>
  <c r="C11" i="2"/>
  <c r="C12" i="2"/>
  <c r="C13" i="2"/>
  <c r="C14" i="2"/>
  <c r="C15" i="2"/>
  <c r="C16" i="2"/>
  <c r="C17" i="2"/>
  <c r="C7" i="2"/>
</calcChain>
</file>

<file path=xl/sharedStrings.xml><?xml version="1.0" encoding="utf-8"?>
<sst xmlns="http://schemas.openxmlformats.org/spreadsheetml/2006/main" count="44" uniqueCount="29">
  <si>
    <t>Running/mes</t>
  </si>
  <si>
    <t>Peso ganado</t>
  </si>
  <si>
    <t>Estimacion</t>
  </si>
  <si>
    <t>Residuos</t>
  </si>
  <si>
    <t>X</t>
  </si>
  <si>
    <t>Y</t>
  </si>
  <si>
    <t>n</t>
  </si>
  <si>
    <t>i</t>
  </si>
  <si>
    <t>Day</t>
  </si>
  <si>
    <t>Micrograms</t>
  </si>
  <si>
    <t>Independiente</t>
  </si>
  <si>
    <t>Dependiente</t>
  </si>
  <si>
    <t>Respuesta</t>
  </si>
  <si>
    <t>Predictiva</t>
  </si>
  <si>
    <t>Pred</t>
  </si>
  <si>
    <t>Errores</t>
  </si>
  <si>
    <t>a0=</t>
  </si>
  <si>
    <t>a1=</t>
  </si>
  <si>
    <t>e^2</t>
  </si>
  <si>
    <t>Error</t>
  </si>
  <si>
    <t>1) R^2</t>
  </si>
  <si>
    <t>2) Grafica residuos</t>
  </si>
  <si>
    <t>3) Real vs pred</t>
  </si>
  <si>
    <t>SSE=Suma e^2=</t>
  </si>
  <si>
    <t>Prom Peso=</t>
  </si>
  <si>
    <t>SST</t>
  </si>
  <si>
    <t>SST=</t>
  </si>
  <si>
    <t>R^=</t>
  </si>
  <si>
    <t>R^2=1-SSE/SST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</si>
</sst>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0" fillId="2" borderId="6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</a:t>
            </a:r>
            <a:r>
              <a:rPr lang="en-US" baseline="0"/>
              <a:t> vs Peso Ganado</a:t>
            </a:r>
            <a:endParaRPr lang="en-US"/>
          </a:p>
        </c:rich>
      </c:tx>
      <c:layout>
        <c:manualLayout>
          <c:xMode val="edge"/>
          <c:yMode val="edge"/>
          <c:x val="0.3864234470691163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Running!$D$3</c:f>
              <c:strCache>
                <c:ptCount val="1"/>
                <c:pt idx="0">
                  <c:v>Peso ganado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554243219597549E-2"/>
                  <c:y val="-0.415572688830562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Running!$C$4:$C$19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9</c:v>
                </c:pt>
                <c:pt idx="7">
                  <c:v>12</c:v>
                </c:pt>
                <c:pt idx="8">
                  <c:v>13</c:v>
                </c:pt>
                <c:pt idx="9">
                  <c:v>16</c:v>
                </c:pt>
                <c:pt idx="10">
                  <c:v>18</c:v>
                </c:pt>
                <c:pt idx="11">
                  <c:v>19.5</c:v>
                </c:pt>
                <c:pt idx="12">
                  <c:v>20</c:v>
                </c:pt>
                <c:pt idx="13">
                  <c:v>21</c:v>
                </c:pt>
                <c:pt idx="14">
                  <c:v>22.5</c:v>
                </c:pt>
                <c:pt idx="15">
                  <c:v>23.5</c:v>
                </c:pt>
              </c:numCache>
            </c:numRef>
          </c:xVal>
          <c:yVal>
            <c:numRef>
              <c:f>Running!$D$4:$D$19</c:f>
              <c:numCache>
                <c:formatCode>General</c:formatCode>
                <c:ptCount val="16"/>
                <c:pt idx="0">
                  <c:v>4.8</c:v>
                </c:pt>
                <c:pt idx="1">
                  <c:v>3.4</c:v>
                </c:pt>
                <c:pt idx="2">
                  <c:v>3.9</c:v>
                </c:pt>
                <c:pt idx="3">
                  <c:v>3</c:v>
                </c:pt>
                <c:pt idx="4">
                  <c:v>3.4</c:v>
                </c:pt>
                <c:pt idx="5">
                  <c:v>3.8</c:v>
                </c:pt>
                <c:pt idx="6">
                  <c:v>2.5</c:v>
                </c:pt>
                <c:pt idx="7">
                  <c:v>1.4</c:v>
                </c:pt>
                <c:pt idx="8">
                  <c:v>4</c:v>
                </c:pt>
                <c:pt idx="9">
                  <c:v>1.8</c:v>
                </c:pt>
                <c:pt idx="10">
                  <c:v>1.7</c:v>
                </c:pt>
                <c:pt idx="11">
                  <c:v>2.2999999999999998</c:v>
                </c:pt>
                <c:pt idx="12">
                  <c:v>1.1000000000000001</c:v>
                </c:pt>
                <c:pt idx="13">
                  <c:v>0.5</c:v>
                </c:pt>
                <c:pt idx="14">
                  <c:v>2.4</c:v>
                </c:pt>
                <c:pt idx="15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6-4023-AEF0-92303E7B2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300816"/>
        <c:axId val="796301648"/>
      </c:scatterChart>
      <c:valAx>
        <c:axId val="79630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Running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6301648"/>
        <c:crosses val="autoZero"/>
        <c:crossBetween val="midCat"/>
      </c:valAx>
      <c:valAx>
        <c:axId val="7963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Peso Ganado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630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Running!$F$3</c:f>
              <c:strCache>
                <c:ptCount val="1"/>
                <c:pt idx="0">
                  <c:v>Residuos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Running!$C$4:$C$19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9</c:v>
                </c:pt>
                <c:pt idx="7">
                  <c:v>12</c:v>
                </c:pt>
                <c:pt idx="8">
                  <c:v>13</c:v>
                </c:pt>
                <c:pt idx="9">
                  <c:v>16</c:v>
                </c:pt>
                <c:pt idx="10">
                  <c:v>18</c:v>
                </c:pt>
                <c:pt idx="11">
                  <c:v>19.5</c:v>
                </c:pt>
                <c:pt idx="12">
                  <c:v>20</c:v>
                </c:pt>
                <c:pt idx="13">
                  <c:v>21</c:v>
                </c:pt>
                <c:pt idx="14">
                  <c:v>22.5</c:v>
                </c:pt>
                <c:pt idx="15">
                  <c:v>23.5</c:v>
                </c:pt>
              </c:numCache>
            </c:numRef>
          </c:xVal>
          <c:yVal>
            <c:numRef>
              <c:f>Running!$F$4:$F$19</c:f>
              <c:numCache>
                <c:formatCode>General</c:formatCode>
                <c:ptCount val="16"/>
                <c:pt idx="0">
                  <c:v>0.8699130620084774</c:v>
                </c:pt>
                <c:pt idx="1">
                  <c:v>-0.53008693799152251</c:v>
                </c:pt>
                <c:pt idx="2">
                  <c:v>-3.0086937991522511E-2</c:v>
                </c:pt>
                <c:pt idx="3">
                  <c:v>-0.46878213530783386</c:v>
                </c:pt>
                <c:pt idx="4">
                  <c:v>-1.1119034972372877E-2</c:v>
                </c:pt>
                <c:pt idx="5">
                  <c:v>0.44654406536308811</c:v>
                </c:pt>
                <c:pt idx="6">
                  <c:v>-0.39215113195322271</c:v>
                </c:pt>
                <c:pt idx="7">
                  <c:v>-1.1461725299404564</c:v>
                </c:pt>
                <c:pt idx="8">
                  <c:v>1.5691536707304659</c:v>
                </c:pt>
                <c:pt idx="9">
                  <c:v>-0.28486772725676768</c:v>
                </c:pt>
                <c:pt idx="10">
                  <c:v>-0.15421532591492348</c:v>
                </c:pt>
                <c:pt idx="11">
                  <c:v>0.61877397509145959</c:v>
                </c:pt>
                <c:pt idx="12">
                  <c:v>-0.52356292457307907</c:v>
                </c:pt>
                <c:pt idx="13">
                  <c:v>-1.008236723902157</c:v>
                </c:pt>
                <c:pt idx="14">
                  <c:v>1.0647525771042261</c:v>
                </c:pt>
                <c:pt idx="15">
                  <c:v>-1.9921222224851709E-2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A6-44D6-9E6E-D06F5FF1D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307408"/>
        <c:axId val="875312400"/>
      </c:scatterChart>
      <c:valAx>
        <c:axId val="87530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5312400"/>
        <c:crosses val="autoZero"/>
        <c:crossBetween val="midCat"/>
      </c:valAx>
      <c:valAx>
        <c:axId val="8753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530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572520</xdr:colOff>
      <xdr:row>0</xdr:row>
      <xdr:rowOff>154782</xdr:rowOff>
    </xdr:from>
    <xdr:to>
      <xdr:col>17</xdr:col>
      <xdr:colOff>267720</xdr:colOff>
      <xdr:row>15</xdr:row>
      <xdr:rowOff>18711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11907</xdr:colOff>
      <xdr:row>9</xdr:row>
      <xdr:rowOff>86915</xdr:rowOff>
    </xdr:from>
    <xdr:to>
      <xdr:col>18</xdr:col>
      <xdr:colOff>333376</xdr:colOff>
      <xdr:row>23</xdr:row>
      <xdr:rowOff>163115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4</xdr:col>
      <xdr:colOff>38100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0"/>
          <a:ext cx="1257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="160" zoomScaleNormal="160" workbookViewId="0">
      <selection activeCell="H2" sqref="H2"/>
    </sheetView>
  </sheetViews>
  <sheetFormatPr defaultRowHeight="15" x14ac:dyDescent="0.25"/>
  <cols>
    <col min="1" max="2" width="3" customWidth="1"/>
    <col min="3" max="4" width="11" customWidth="1"/>
  </cols>
  <sheetData>
    <row r="1" spans="1:10" ht="15.75" thickBot="1" x14ac:dyDescent="0.3">
      <c r="C1" t="s">
        <v>16</v>
      </c>
      <c r="D1" t="s">
        <v>17</v>
      </c>
      <c r="F1" t="s">
        <v>23</v>
      </c>
      <c r="G1">
        <f>SUM(G4:G19)</f>
        <v>8.3002328217900398</v>
      </c>
      <c r="H1" t="s">
        <v>24</v>
      </c>
      <c r="I1">
        <f>AVERAGE(D4:D19)</f>
        <v>2.5750000000000002</v>
      </c>
    </row>
    <row r="2" spans="1:10" ht="15.75" thickBot="1" x14ac:dyDescent="0.3">
      <c r="C2" s="8">
        <v>3.9300869379915224</v>
      </c>
      <c r="D2" s="9">
        <v>-0.11532620067092217</v>
      </c>
      <c r="F2" t="s">
        <v>19</v>
      </c>
      <c r="G2" t="s">
        <v>26</v>
      </c>
      <c r="H2">
        <f>SUM(H4:H19)</f>
        <v>23.009999999999998</v>
      </c>
    </row>
    <row r="3" spans="1:10" x14ac:dyDescent="0.25">
      <c r="A3" t="s">
        <v>6</v>
      </c>
      <c r="B3" t="s">
        <v>7</v>
      </c>
      <c r="C3" t="s">
        <v>0</v>
      </c>
      <c r="D3" t="s">
        <v>1</v>
      </c>
      <c r="E3" t="s">
        <v>2</v>
      </c>
      <c r="F3" t="s">
        <v>3</v>
      </c>
      <c r="G3" t="s">
        <v>18</v>
      </c>
      <c r="H3" t="s">
        <v>25</v>
      </c>
    </row>
    <row r="4" spans="1:10" x14ac:dyDescent="0.25">
      <c r="A4">
        <v>1</v>
      </c>
      <c r="B4">
        <v>0</v>
      </c>
      <c r="C4">
        <v>0</v>
      </c>
      <c r="D4">
        <v>4.8</v>
      </c>
      <c r="E4">
        <f>$C$2+$D$2*C4</f>
        <v>3.9300869379915224</v>
      </c>
      <c r="F4">
        <f>D4-E4</f>
        <v>0.8699130620084774</v>
      </c>
      <c r="G4">
        <f>F4^2</f>
        <v>0.75674873545296506</v>
      </c>
      <c r="H4">
        <f>(D4-$I$1)^2</f>
        <v>4.9506249999999987</v>
      </c>
      <c r="I4" t="s">
        <v>27</v>
      </c>
      <c r="J4">
        <f>1-G1/H2</f>
        <v>0.63927714811864234</v>
      </c>
    </row>
    <row r="5" spans="1:10" x14ac:dyDescent="0.25">
      <c r="A5">
        <v>2</v>
      </c>
      <c r="B5">
        <v>1</v>
      </c>
      <c r="C5">
        <v>0</v>
      </c>
      <c r="D5">
        <v>3.4</v>
      </c>
      <c r="E5">
        <f t="shared" ref="E5:E19" si="0">$C$2+$D$2*C5</f>
        <v>3.9300869379915224</v>
      </c>
      <c r="F5">
        <f t="shared" ref="F5:F19" si="1">D5-E5</f>
        <v>-0.53008693799152251</v>
      </c>
      <c r="G5">
        <f t="shared" ref="G5:G19" si="2">F5^2</f>
        <v>0.2809921618292282</v>
      </c>
      <c r="H5">
        <f t="shared" ref="H5:H19" si="3">(D5-$I$1)^2</f>
        <v>0.68062499999999959</v>
      </c>
    </row>
    <row r="6" spans="1:10" x14ac:dyDescent="0.25">
      <c r="A6">
        <v>3</v>
      </c>
      <c r="B6">
        <v>2</v>
      </c>
      <c r="C6">
        <v>0</v>
      </c>
      <c r="D6">
        <v>3.9</v>
      </c>
      <c r="E6">
        <f t="shared" si="0"/>
        <v>3.9300869379915224</v>
      </c>
      <c r="F6">
        <f t="shared" si="1"/>
        <v>-3.0086937991522511E-2</v>
      </c>
      <c r="G6">
        <f t="shared" si="2"/>
        <v>9.0522383770572058E-4</v>
      </c>
      <c r="H6">
        <f t="shared" si="3"/>
        <v>1.7556249999999993</v>
      </c>
    </row>
    <row r="7" spans="1:10" x14ac:dyDescent="0.25">
      <c r="A7">
        <v>4</v>
      </c>
      <c r="B7">
        <v>3</v>
      </c>
      <c r="C7">
        <v>4</v>
      </c>
      <c r="D7">
        <v>3</v>
      </c>
      <c r="E7">
        <f t="shared" si="0"/>
        <v>3.4687821353078339</v>
      </c>
      <c r="F7">
        <f t="shared" si="1"/>
        <v>-0.46878213530783386</v>
      </c>
      <c r="G7">
        <f t="shared" si="2"/>
        <v>0.21975669038377224</v>
      </c>
      <c r="H7">
        <f t="shared" si="3"/>
        <v>0.18062499999999984</v>
      </c>
    </row>
    <row r="8" spans="1:10" x14ac:dyDescent="0.25">
      <c r="A8">
        <v>5</v>
      </c>
      <c r="B8">
        <v>4</v>
      </c>
      <c r="C8">
        <v>4.5</v>
      </c>
      <c r="D8">
        <v>3.4</v>
      </c>
      <c r="E8">
        <f t="shared" si="0"/>
        <v>3.4111190349723728</v>
      </c>
      <c r="F8">
        <f t="shared" si="1"/>
        <v>-1.1119034972372877E-2</v>
      </c>
      <c r="G8">
        <f t="shared" si="2"/>
        <v>1.2363293871685109E-4</v>
      </c>
      <c r="H8">
        <f t="shared" si="3"/>
        <v>0.68062499999999959</v>
      </c>
    </row>
    <row r="9" spans="1:10" x14ac:dyDescent="0.25">
      <c r="A9">
        <v>6</v>
      </c>
      <c r="B9">
        <v>5</v>
      </c>
      <c r="C9">
        <v>5</v>
      </c>
      <c r="D9">
        <v>3.8</v>
      </c>
      <c r="E9">
        <f t="shared" si="0"/>
        <v>3.3534559346369117</v>
      </c>
      <c r="F9">
        <f t="shared" si="1"/>
        <v>0.44654406536308811</v>
      </c>
      <c r="G9">
        <f t="shared" si="2"/>
        <v>0.19940160231099391</v>
      </c>
      <c r="H9">
        <f t="shared" si="3"/>
        <v>1.5006249999999992</v>
      </c>
    </row>
    <row r="10" spans="1:10" x14ac:dyDescent="0.25">
      <c r="A10">
        <v>7</v>
      </c>
      <c r="B10">
        <v>6</v>
      </c>
      <c r="C10">
        <v>9</v>
      </c>
      <c r="D10">
        <v>2.5</v>
      </c>
      <c r="E10">
        <f t="shared" si="0"/>
        <v>2.8921511319532227</v>
      </c>
      <c r="F10">
        <f t="shared" si="1"/>
        <v>-0.39215113195322271</v>
      </c>
      <c r="G10">
        <f t="shared" si="2"/>
        <v>0.15378251029219389</v>
      </c>
      <c r="H10">
        <f t="shared" si="3"/>
        <v>5.6250000000000267E-3</v>
      </c>
    </row>
    <row r="11" spans="1:10" x14ac:dyDescent="0.25">
      <c r="A11">
        <v>8</v>
      </c>
      <c r="B11">
        <v>7</v>
      </c>
      <c r="C11">
        <v>12</v>
      </c>
      <c r="D11">
        <v>1.4</v>
      </c>
      <c r="E11">
        <f t="shared" si="0"/>
        <v>2.5461725299404563</v>
      </c>
      <c r="F11">
        <f t="shared" si="1"/>
        <v>-1.1461725299404564</v>
      </c>
      <c r="G11">
        <f t="shared" si="2"/>
        <v>1.3137114683901063</v>
      </c>
      <c r="H11">
        <f t="shared" si="3"/>
        <v>1.3806250000000007</v>
      </c>
    </row>
    <row r="12" spans="1:10" x14ac:dyDescent="0.25">
      <c r="A12">
        <v>9</v>
      </c>
      <c r="B12">
        <v>8</v>
      </c>
      <c r="C12">
        <v>13</v>
      </c>
      <c r="D12">
        <v>4</v>
      </c>
      <c r="E12">
        <f t="shared" si="0"/>
        <v>2.4308463292695341</v>
      </c>
      <c r="F12">
        <f t="shared" si="1"/>
        <v>1.5691536707304659</v>
      </c>
      <c r="G12">
        <f t="shared" si="2"/>
        <v>2.4622432423668954</v>
      </c>
      <c r="H12">
        <f t="shared" si="3"/>
        <v>2.0306249999999997</v>
      </c>
    </row>
    <row r="13" spans="1:10" x14ac:dyDescent="0.25">
      <c r="A13">
        <v>10</v>
      </c>
      <c r="B13">
        <v>9</v>
      </c>
      <c r="C13">
        <v>16</v>
      </c>
      <c r="D13">
        <v>1.8</v>
      </c>
      <c r="E13">
        <f t="shared" si="0"/>
        <v>2.0848677272567677</v>
      </c>
      <c r="F13">
        <f t="shared" si="1"/>
        <v>-0.28486772725676768</v>
      </c>
      <c r="G13">
        <f t="shared" si="2"/>
        <v>8.1149622032436183E-2</v>
      </c>
      <c r="H13">
        <f t="shared" si="3"/>
        <v>0.60062500000000019</v>
      </c>
    </row>
    <row r="14" spans="1:10" x14ac:dyDescent="0.25">
      <c r="A14">
        <v>11</v>
      </c>
      <c r="B14">
        <v>10</v>
      </c>
      <c r="C14">
        <v>18</v>
      </c>
      <c r="D14">
        <v>1.7</v>
      </c>
      <c r="E14">
        <f t="shared" si="0"/>
        <v>1.8542153259149234</v>
      </c>
      <c r="F14">
        <f t="shared" si="1"/>
        <v>-0.15421532591492348</v>
      </c>
      <c r="G14">
        <f t="shared" si="2"/>
        <v>2.378236674704607E-2</v>
      </c>
      <c r="H14">
        <f t="shared" si="3"/>
        <v>0.76562500000000044</v>
      </c>
    </row>
    <row r="15" spans="1:10" x14ac:dyDescent="0.25">
      <c r="A15">
        <v>12</v>
      </c>
      <c r="B15">
        <v>11</v>
      </c>
      <c r="C15">
        <v>19.5</v>
      </c>
      <c r="D15">
        <v>2.2999999999999998</v>
      </c>
      <c r="E15">
        <f t="shared" si="0"/>
        <v>1.6812260249085402</v>
      </c>
      <c r="F15">
        <f t="shared" si="1"/>
        <v>0.61877397509145959</v>
      </c>
      <c r="G15">
        <f t="shared" si="2"/>
        <v>0.38288123225048626</v>
      </c>
      <c r="H15">
        <f t="shared" si="3"/>
        <v>7.5625000000000192E-2</v>
      </c>
    </row>
    <row r="16" spans="1:10" x14ac:dyDescent="0.25">
      <c r="A16">
        <v>13</v>
      </c>
      <c r="B16">
        <v>12</v>
      </c>
      <c r="C16">
        <v>20</v>
      </c>
      <c r="D16">
        <v>1.1000000000000001</v>
      </c>
      <c r="E16">
        <f t="shared" si="0"/>
        <v>1.6235629245730792</v>
      </c>
      <c r="F16">
        <f t="shared" si="1"/>
        <v>-0.52356292457307907</v>
      </c>
      <c r="G16">
        <f t="shared" si="2"/>
        <v>0.27411813598751567</v>
      </c>
      <c r="H16">
        <f t="shared" si="3"/>
        <v>2.1756250000000001</v>
      </c>
    </row>
    <row r="17" spans="1:8" x14ac:dyDescent="0.25">
      <c r="A17">
        <v>14</v>
      </c>
      <c r="B17">
        <v>13</v>
      </c>
      <c r="C17">
        <v>21</v>
      </c>
      <c r="D17">
        <v>0.5</v>
      </c>
      <c r="E17">
        <f t="shared" si="0"/>
        <v>1.508236723902157</v>
      </c>
      <c r="F17">
        <f t="shared" si="1"/>
        <v>-1.008236723902157</v>
      </c>
      <c r="G17">
        <f t="shared" si="2"/>
        <v>1.0165412914249543</v>
      </c>
      <c r="H17">
        <f t="shared" si="3"/>
        <v>4.3056250000000009</v>
      </c>
    </row>
    <row r="18" spans="1:8" x14ac:dyDescent="0.25">
      <c r="A18">
        <v>15</v>
      </c>
      <c r="B18">
        <v>14</v>
      </c>
      <c r="C18">
        <v>22.5</v>
      </c>
      <c r="D18">
        <v>2.4</v>
      </c>
      <c r="E18">
        <f t="shared" si="0"/>
        <v>1.3352474228957738</v>
      </c>
      <c r="F18">
        <f t="shared" si="1"/>
        <v>1.0647525771042261</v>
      </c>
      <c r="G18">
        <f t="shared" si="2"/>
        <v>1.1336980504500909</v>
      </c>
      <c r="H18">
        <f t="shared" si="3"/>
        <v>3.0625000000000093E-2</v>
      </c>
    </row>
    <row r="19" spans="1:8" x14ac:dyDescent="0.25">
      <c r="A19">
        <v>16</v>
      </c>
      <c r="B19">
        <v>15</v>
      </c>
      <c r="C19">
        <v>23.5</v>
      </c>
      <c r="D19">
        <v>1.2</v>
      </c>
      <c r="E19">
        <f t="shared" si="0"/>
        <v>1.2199212222248517</v>
      </c>
      <c r="F19">
        <f t="shared" si="1"/>
        <v>-1.9921222224851709E-2</v>
      </c>
      <c r="G19">
        <f t="shared" si="2"/>
        <v>3.9685509493192565E-4</v>
      </c>
      <c r="H19">
        <f t="shared" si="3"/>
        <v>1.8906250000000007</v>
      </c>
    </row>
    <row r="21" spans="1:8" x14ac:dyDescent="0.25">
      <c r="C21" t="s">
        <v>20</v>
      </c>
      <c r="D21" t="s">
        <v>21</v>
      </c>
      <c r="F21" t="s">
        <v>22</v>
      </c>
    </row>
    <row r="22" spans="1:8" x14ac:dyDescent="0.25">
      <c r="C22" t="s">
        <v>28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="175" zoomScaleNormal="175" workbookViewId="0">
      <selection activeCell="A13" sqref="A13"/>
    </sheetView>
  </sheetViews>
  <sheetFormatPr defaultRowHeight="15" x14ac:dyDescent="0.25"/>
  <cols>
    <col min="1" max="1" width="15" customWidth="1"/>
    <col min="2" max="2" width="14.5703125" customWidth="1"/>
  </cols>
  <sheetData>
    <row r="1" spans="1:5" x14ac:dyDescent="0.25">
      <c r="A1" t="s">
        <v>16</v>
      </c>
      <c r="B1" t="s">
        <v>17</v>
      </c>
    </row>
    <row r="3" spans="1:5" x14ac:dyDescent="0.25">
      <c r="A3" t="s">
        <v>13</v>
      </c>
      <c r="B3" t="s">
        <v>12</v>
      </c>
    </row>
    <row r="4" spans="1:5" x14ac:dyDescent="0.25">
      <c r="A4" t="s">
        <v>10</v>
      </c>
      <c r="B4" t="s">
        <v>11</v>
      </c>
    </row>
    <row r="5" spans="1:5" ht="15.75" thickBot="1" x14ac:dyDescent="0.3">
      <c r="A5" t="s">
        <v>4</v>
      </c>
      <c r="B5" t="s">
        <v>5</v>
      </c>
      <c r="C5" t="s">
        <v>14</v>
      </c>
      <c r="D5" t="s">
        <v>15</v>
      </c>
    </row>
    <row r="6" spans="1:5" ht="18" thickBot="1" x14ac:dyDescent="0.3">
      <c r="A6" s="1" t="s">
        <v>8</v>
      </c>
      <c r="B6" s="2" t="s">
        <v>9</v>
      </c>
      <c r="C6" t="s">
        <v>14</v>
      </c>
      <c r="D6" t="s">
        <v>15</v>
      </c>
      <c r="E6" t="s">
        <v>18</v>
      </c>
    </row>
    <row r="7" spans="1:5" ht="18" thickBot="1" x14ac:dyDescent="0.3">
      <c r="A7" s="3">
        <v>0</v>
      </c>
      <c r="B7" s="4">
        <v>2.5</v>
      </c>
      <c r="C7">
        <f>5.8796+2.6522*A7</f>
        <v>5.8795999999999999</v>
      </c>
      <c r="D7">
        <f>C7-B7</f>
        <v>3.3795999999999999</v>
      </c>
    </row>
    <row r="8" spans="1:5" ht="18" thickBot="1" x14ac:dyDescent="0.3">
      <c r="A8" s="3">
        <v>0.25</v>
      </c>
      <c r="B8" s="4">
        <v>3.6</v>
      </c>
      <c r="C8">
        <f t="shared" ref="C8:C17" si="0">5.8796+2.6522*A8</f>
        <v>6.5426500000000001</v>
      </c>
      <c r="D8">
        <f t="shared" ref="D8:D17" si="1">C8-B8</f>
        <v>2.94265</v>
      </c>
    </row>
    <row r="9" spans="1:5" ht="18" thickBot="1" x14ac:dyDescent="0.3">
      <c r="A9" s="3">
        <v>0.5</v>
      </c>
      <c r="B9" s="4">
        <v>5.3</v>
      </c>
      <c r="C9">
        <f t="shared" si="0"/>
        <v>7.2057000000000002</v>
      </c>
      <c r="D9">
        <f t="shared" si="1"/>
        <v>1.9057000000000004</v>
      </c>
    </row>
    <row r="10" spans="1:5" ht="18" thickBot="1" x14ac:dyDescent="0.3">
      <c r="A10" s="3">
        <v>1</v>
      </c>
      <c r="B10" s="4">
        <v>9.5</v>
      </c>
      <c r="C10">
        <f t="shared" si="0"/>
        <v>8.5318000000000005</v>
      </c>
      <c r="D10">
        <f t="shared" si="1"/>
        <v>-0.96819999999999951</v>
      </c>
    </row>
    <row r="11" spans="1:5" ht="18" thickBot="1" x14ac:dyDescent="0.3">
      <c r="A11" s="3">
        <v>2</v>
      </c>
      <c r="B11" s="4">
        <v>14</v>
      </c>
      <c r="C11">
        <f t="shared" si="0"/>
        <v>11.184000000000001</v>
      </c>
      <c r="D11">
        <f t="shared" si="1"/>
        <v>-2.8159999999999989</v>
      </c>
    </row>
    <row r="12" spans="1:5" ht="18" thickBot="1" x14ac:dyDescent="0.3">
      <c r="A12" s="3">
        <v>3</v>
      </c>
      <c r="B12" s="4">
        <v>16.5</v>
      </c>
      <c r="C12">
        <f t="shared" si="0"/>
        <v>13.8362</v>
      </c>
      <c r="D12">
        <f t="shared" si="1"/>
        <v>-2.6638000000000002</v>
      </c>
    </row>
    <row r="13" spans="1:5" ht="18" thickBot="1" x14ac:dyDescent="0.3">
      <c r="A13" s="3">
        <v>4</v>
      </c>
      <c r="B13" s="4">
        <v>18.8</v>
      </c>
      <c r="C13">
        <f t="shared" si="0"/>
        <v>16.488399999999999</v>
      </c>
      <c r="D13">
        <f t="shared" si="1"/>
        <v>-2.3116000000000021</v>
      </c>
    </row>
    <row r="14" spans="1:5" ht="18" thickBot="1" x14ac:dyDescent="0.3">
      <c r="A14" s="3">
        <v>5</v>
      </c>
      <c r="B14" s="4">
        <v>21.5</v>
      </c>
      <c r="C14">
        <f t="shared" si="0"/>
        <v>19.140599999999999</v>
      </c>
      <c r="D14">
        <f t="shared" si="1"/>
        <v>-2.3594000000000008</v>
      </c>
    </row>
    <row r="15" spans="1:5" ht="18" thickBot="1" x14ac:dyDescent="0.3">
      <c r="A15" s="3">
        <v>6</v>
      </c>
      <c r="B15" s="4">
        <v>23.2</v>
      </c>
      <c r="C15">
        <f t="shared" si="0"/>
        <v>21.7928</v>
      </c>
      <c r="D15">
        <f t="shared" si="1"/>
        <v>-1.4071999999999996</v>
      </c>
    </row>
    <row r="16" spans="1:5" ht="18" thickBot="1" x14ac:dyDescent="0.3">
      <c r="A16" s="3">
        <v>8</v>
      </c>
      <c r="B16" s="4">
        <v>26.8</v>
      </c>
      <c r="C16">
        <f t="shared" si="0"/>
        <v>27.097200000000001</v>
      </c>
      <c r="D16">
        <f t="shared" si="1"/>
        <v>0.29720000000000013</v>
      </c>
    </row>
    <row r="17" spans="1:4" ht="18" thickBot="1" x14ac:dyDescent="0.3">
      <c r="A17" s="3">
        <v>10</v>
      </c>
      <c r="B17" s="4">
        <v>28.4</v>
      </c>
      <c r="C17">
        <f t="shared" si="0"/>
        <v>32.401600000000002</v>
      </c>
      <c r="D17">
        <f t="shared" si="1"/>
        <v>4.0016000000000034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7" sqref="A6:B17"/>
    </sheetView>
  </sheetViews>
  <sheetFormatPr defaultRowHeight="15" x14ac:dyDescent="0.25"/>
  <cols>
    <col min="1" max="1" width="15" customWidth="1"/>
    <col min="2" max="2" width="14.5703125" customWidth="1"/>
  </cols>
  <sheetData>
    <row r="1" spans="1:2" x14ac:dyDescent="0.25">
      <c r="A1" t="s">
        <v>16</v>
      </c>
      <c r="B1" t="s">
        <v>17</v>
      </c>
    </row>
    <row r="3" spans="1:2" x14ac:dyDescent="0.25">
      <c r="A3" t="s">
        <v>13</v>
      </c>
      <c r="B3" t="s">
        <v>12</v>
      </c>
    </row>
    <row r="4" spans="1:2" x14ac:dyDescent="0.25">
      <c r="A4" t="s">
        <v>10</v>
      </c>
      <c r="B4" t="s">
        <v>11</v>
      </c>
    </row>
    <row r="5" spans="1:2" x14ac:dyDescent="0.25">
      <c r="A5" t="s">
        <v>4</v>
      </c>
      <c r="B5" t="s">
        <v>5</v>
      </c>
    </row>
    <row r="6" spans="1:2" ht="17.25" x14ac:dyDescent="0.25">
      <c r="A6" s="7" t="s">
        <v>8</v>
      </c>
      <c r="B6" s="7" t="s">
        <v>9</v>
      </c>
    </row>
    <row r="7" spans="1:2" ht="17.25" x14ac:dyDescent="0.25">
      <c r="A7" s="7">
        <v>0</v>
      </c>
      <c r="B7" s="7">
        <v>2.5</v>
      </c>
    </row>
    <row r="8" spans="1:2" ht="17.25" x14ac:dyDescent="0.25">
      <c r="A8" s="7">
        <v>0.25</v>
      </c>
      <c r="B8" s="7">
        <v>3.6</v>
      </c>
    </row>
    <row r="9" spans="1:2" ht="17.25" x14ac:dyDescent="0.25">
      <c r="A9" s="7">
        <v>0.5</v>
      </c>
      <c r="B9" s="7">
        <v>5.3</v>
      </c>
    </row>
    <row r="10" spans="1:2" ht="17.25" x14ac:dyDescent="0.25">
      <c r="A10" s="7">
        <v>1</v>
      </c>
      <c r="B10" s="7">
        <v>9.5</v>
      </c>
    </row>
    <row r="11" spans="1:2" ht="17.25" x14ac:dyDescent="0.25">
      <c r="A11" s="7">
        <v>2</v>
      </c>
      <c r="B11" s="7">
        <v>14</v>
      </c>
    </row>
    <row r="12" spans="1:2" ht="17.25" x14ac:dyDescent="0.25">
      <c r="A12" s="7">
        <v>3</v>
      </c>
      <c r="B12" s="7">
        <v>16.5</v>
      </c>
    </row>
    <row r="13" spans="1:2" ht="17.25" x14ac:dyDescent="0.25">
      <c r="A13" s="7">
        <v>4</v>
      </c>
      <c r="B13" s="7">
        <v>18.8</v>
      </c>
    </row>
    <row r="14" spans="1:2" ht="17.25" x14ac:dyDescent="0.25">
      <c r="A14" s="7">
        <v>5</v>
      </c>
      <c r="B14" s="7">
        <v>21.5</v>
      </c>
    </row>
    <row r="15" spans="1:2" ht="17.25" x14ac:dyDescent="0.25">
      <c r="A15" s="7">
        <v>6</v>
      </c>
      <c r="B15" s="7">
        <v>23.2</v>
      </c>
    </row>
    <row r="16" spans="1:2" ht="17.25" x14ac:dyDescent="0.25">
      <c r="A16" s="7">
        <v>8</v>
      </c>
      <c r="B16" s="7">
        <v>26.8</v>
      </c>
    </row>
    <row r="17" spans="1:2" ht="17.25" x14ac:dyDescent="0.25">
      <c r="A17" s="7">
        <v>10</v>
      </c>
      <c r="B17" s="7">
        <v>28.4</v>
      </c>
    </row>
    <row r="18" spans="1:2" ht="17.25" x14ac:dyDescent="0.25">
      <c r="A18" s="5">
        <v>12</v>
      </c>
      <c r="B18" s="6">
        <v>28.4</v>
      </c>
    </row>
    <row r="19" spans="1:2" ht="17.25" x14ac:dyDescent="0.25">
      <c r="A19" s="5">
        <v>16</v>
      </c>
      <c r="B19" s="6">
        <v>28.5</v>
      </c>
    </row>
    <row r="20" spans="1:2" ht="17.25" x14ac:dyDescent="0.25">
      <c r="A20" s="5">
        <v>21</v>
      </c>
      <c r="B20" s="6">
        <v>29.5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Running</vt:lpstr>
      <vt:lpstr>Micrograms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Raúl Valente Ramírez Velarde</dc:creator>
  <cp:lastModifiedBy>Raúl Valente Ramírez Velarde</cp:lastModifiedBy>
  <dcterms:created xsi:type="dcterms:W3CDTF">2019-06-24T21:42:00Z</dcterms:created>
  <dcterms:modified xsi:type="dcterms:W3CDTF">2020-07-06T23:15:50Z</dcterms:modified>
</cp:coreProperties>
</file>