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ramn\Documents\JCreator Pro\MyProjects\autism\"/>
    </mc:Choice>
  </mc:AlternateContent>
  <bookViews>
    <workbookView xWindow="0" yWindow="0" windowWidth="17970" windowHeight="6030"/>
  </bookViews>
  <sheets>
    <sheet name="Sheet1" sheetId="1" r:id="rId1"/>
    <sheet name="Sheet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2" l="1"/>
  <c r="G25" i="2" l="1"/>
  <c r="F25" i="2"/>
  <c r="G24" i="2"/>
  <c r="F24" i="2"/>
  <c r="G23" i="2"/>
  <c r="F23" i="2"/>
  <c r="G21" i="2"/>
  <c r="F21" i="2"/>
  <c r="G20" i="2"/>
  <c r="F20" i="2"/>
  <c r="G19" i="2"/>
  <c r="F19" i="2"/>
  <c r="G17" i="2"/>
  <c r="F17" i="2"/>
  <c r="G16" i="2"/>
  <c r="F16" i="2"/>
  <c r="G15" i="2"/>
  <c r="F15" i="2"/>
  <c r="G13" i="2"/>
  <c r="F13" i="2"/>
  <c r="G12" i="2"/>
  <c r="F12" i="2"/>
  <c r="G11" i="2"/>
  <c r="H11" i="2" s="1"/>
  <c r="F11" i="2"/>
  <c r="G9" i="2"/>
  <c r="F9" i="2"/>
  <c r="L9" i="2"/>
  <c r="O9" i="2" s="1"/>
  <c r="G8" i="2"/>
  <c r="F8" i="2"/>
  <c r="G7" i="2"/>
  <c r="F7" i="2"/>
  <c r="G5" i="2"/>
  <c r="F5" i="2"/>
  <c r="G4" i="2"/>
  <c r="F4" i="2"/>
  <c r="G3" i="2"/>
  <c r="F3" i="2"/>
  <c r="D25" i="2"/>
  <c r="E25" i="2" s="1"/>
  <c r="L25" i="2" s="1"/>
  <c r="O25" i="2" s="1"/>
  <c r="D24" i="2"/>
  <c r="E24" i="2" s="1"/>
  <c r="L24" i="2" s="1"/>
  <c r="O24" i="2" s="1"/>
  <c r="D23" i="2"/>
  <c r="E23" i="2" s="1"/>
  <c r="L23" i="2" s="1"/>
  <c r="O23" i="2" s="1"/>
  <c r="D21" i="2"/>
  <c r="E21" i="2" s="1"/>
  <c r="L21" i="2" s="1"/>
  <c r="O21" i="2" s="1"/>
  <c r="D20" i="2"/>
  <c r="E20" i="2" s="1"/>
  <c r="L20" i="2" s="1"/>
  <c r="O20" i="2" s="1"/>
  <c r="D19" i="2"/>
  <c r="E19" i="2" s="1"/>
  <c r="L19" i="2" s="1"/>
  <c r="O19" i="2" s="1"/>
  <c r="D17" i="2"/>
  <c r="E17" i="2" s="1"/>
  <c r="L17" i="2" s="1"/>
  <c r="O17" i="2" s="1"/>
  <c r="D16" i="2"/>
  <c r="E16" i="2" s="1"/>
  <c r="L16" i="2" s="1"/>
  <c r="O16" i="2" s="1"/>
  <c r="D15" i="2"/>
  <c r="E15" i="2" s="1"/>
  <c r="L15" i="2" s="1"/>
  <c r="O15" i="2" s="1"/>
  <c r="D13" i="2"/>
  <c r="E13" i="2" s="1"/>
  <c r="L13" i="2" s="1"/>
  <c r="O13" i="2" s="1"/>
  <c r="D12" i="2"/>
  <c r="E12" i="2" s="1"/>
  <c r="L12" i="2" s="1"/>
  <c r="O12" i="2" s="1"/>
  <c r="D11" i="2"/>
  <c r="E11" i="2" s="1"/>
  <c r="L11" i="2" s="1"/>
  <c r="O11" i="2" s="1"/>
  <c r="D9" i="2"/>
  <c r="E9" i="2" s="1"/>
  <c r="D8" i="2"/>
  <c r="E8" i="2" s="1"/>
  <c r="L8" i="2" s="1"/>
  <c r="O8" i="2" s="1"/>
  <c r="D7" i="2"/>
  <c r="E7" i="2" s="1"/>
  <c r="L7" i="2" s="1"/>
  <c r="O7" i="2" s="1"/>
  <c r="D5" i="2"/>
  <c r="E5" i="2" s="1"/>
  <c r="L5" i="2" s="1"/>
  <c r="O5" i="2" s="1"/>
  <c r="D4" i="2"/>
  <c r="E4" i="2" s="1"/>
  <c r="L4" i="2" s="1"/>
  <c r="O4" i="2" s="1"/>
  <c r="D3" i="2"/>
  <c r="E3" i="2" s="1"/>
  <c r="L3" i="2" s="1"/>
  <c r="O3" i="2" s="1"/>
  <c r="H4" i="2" l="1"/>
  <c r="H21" i="2"/>
  <c r="H24" i="2"/>
  <c r="H15" i="2"/>
  <c r="H7" i="2"/>
  <c r="H3" i="2"/>
  <c r="H13" i="2"/>
  <c r="H17" i="2"/>
  <c r="M17" i="2" s="1"/>
  <c r="N17" i="2" s="1"/>
  <c r="P17" i="2" s="1"/>
  <c r="H5" i="2"/>
  <c r="H9" i="2"/>
  <c r="H12" i="2"/>
  <c r="H16" i="2"/>
  <c r="M16" i="2" s="1"/>
  <c r="N16" i="2" s="1"/>
  <c r="H20" i="2"/>
  <c r="H23" i="2"/>
  <c r="H8" i="2"/>
  <c r="H19" i="2"/>
  <c r="M19" i="2" s="1"/>
  <c r="N19" i="2" s="1"/>
  <c r="H25" i="2"/>
  <c r="M21" i="2"/>
  <c r="N21" i="2" s="1"/>
  <c r="P21" i="2" s="1"/>
  <c r="M9" i="2"/>
  <c r="N9" i="2" s="1"/>
  <c r="P9" i="2" s="1"/>
  <c r="M15" i="2"/>
  <c r="N15" i="2" s="1"/>
  <c r="P15" i="2" s="1"/>
  <c r="M20" i="2"/>
  <c r="N20" i="2" s="1"/>
  <c r="P20" i="2" s="1"/>
  <c r="M5" i="2"/>
  <c r="M13" i="2"/>
  <c r="N13" i="2" s="1"/>
  <c r="M11" i="2"/>
  <c r="N11" i="2" s="1"/>
  <c r="M7" i="2"/>
  <c r="N7" i="2" s="1"/>
  <c r="M3" i="2"/>
  <c r="N3" i="2" s="1"/>
  <c r="P3" i="2" s="1"/>
  <c r="M23" i="2"/>
  <c r="N23" i="2" s="1"/>
  <c r="P23" i="2" s="1"/>
  <c r="M25" i="2"/>
  <c r="N25" i="2" s="1"/>
  <c r="P25" i="2" s="1"/>
  <c r="M24" i="2"/>
  <c r="N24" i="2" s="1"/>
  <c r="P24" i="2" s="1"/>
  <c r="M12" i="2"/>
  <c r="N12" i="2" s="1"/>
  <c r="P12" i="2" s="1"/>
  <c r="M8" i="2"/>
  <c r="N8" i="2" s="1"/>
  <c r="P8" i="2" s="1"/>
  <c r="N5" i="2"/>
  <c r="P5" i="2" s="1"/>
  <c r="M4" i="2"/>
  <c r="N4" i="2" s="1"/>
  <c r="P4" i="2" s="1"/>
  <c r="C5" i="2"/>
  <c r="C21" i="2" s="1"/>
  <c r="C4" i="2"/>
  <c r="C20" i="2" s="1"/>
  <c r="C3" i="2"/>
  <c r="C7" i="2" s="1"/>
  <c r="C10" i="2"/>
  <c r="D10" i="2" s="1"/>
  <c r="F10" i="2"/>
  <c r="G10" i="2"/>
  <c r="C14" i="2"/>
  <c r="D14" i="2" s="1"/>
  <c r="F14" i="2"/>
  <c r="G14" i="2"/>
  <c r="C18" i="2"/>
  <c r="D18" i="2" s="1"/>
  <c r="F18" i="2"/>
  <c r="G18" i="2"/>
  <c r="P16" i="2" l="1"/>
  <c r="L43" i="2" s="1"/>
  <c r="M43" i="2" s="1"/>
  <c r="P13" i="2"/>
  <c r="L42" i="2" s="1"/>
  <c r="M42" i="2" s="1"/>
  <c r="P11" i="2"/>
  <c r="L38" i="2" s="1"/>
  <c r="M38" i="2" s="1"/>
  <c r="P19" i="2"/>
  <c r="L40" i="2" s="1"/>
  <c r="M40" i="2" s="1"/>
  <c r="P7" i="2"/>
  <c r="L39" i="2" s="1"/>
  <c r="M39" i="2" s="1"/>
  <c r="L41" i="2"/>
  <c r="M41" i="2" s="1"/>
  <c r="L44" i="2"/>
  <c r="M44" i="2" s="1"/>
  <c r="C8" i="2"/>
  <c r="C16" i="2"/>
  <c r="C11" i="2"/>
  <c r="C15" i="2"/>
  <c r="C23" i="2"/>
  <c r="C19" i="2"/>
  <c r="C9" i="2"/>
  <c r="C17" i="2"/>
  <c r="C24" i="2"/>
  <c r="C12" i="2"/>
  <c r="C25" i="2"/>
  <c r="C13" i="2"/>
  <c r="G2" i="2"/>
  <c r="G22" i="2" l="1"/>
  <c r="G6" i="2"/>
  <c r="F22" i="2"/>
  <c r="F6" i="2"/>
  <c r="F2" i="2"/>
  <c r="E2" i="2"/>
  <c r="H2" i="2" l="1"/>
  <c r="M2" i="2" s="1"/>
  <c r="E18" i="2"/>
  <c r="E14" i="2"/>
  <c r="E10" i="2"/>
  <c r="E6" i="2"/>
  <c r="L6" i="2" s="1"/>
  <c r="O6" i="2" s="1"/>
  <c r="E22" i="2"/>
  <c r="L2" i="2"/>
  <c r="O2" i="2" s="1"/>
  <c r="L10" i="2" l="1"/>
  <c r="O10" i="2" s="1"/>
  <c r="H10" i="2"/>
  <c r="M10" i="2" s="1"/>
  <c r="N10" i="2" s="1"/>
  <c r="P10" i="2" s="1"/>
  <c r="L14" i="2"/>
  <c r="O14" i="2" s="1"/>
  <c r="H14" i="2"/>
  <c r="M14" i="2" s="1"/>
  <c r="N14" i="2" s="1"/>
  <c r="P14" i="2" s="1"/>
  <c r="L18" i="2"/>
  <c r="O18" i="2" s="1"/>
  <c r="H18" i="2"/>
  <c r="M18" i="2" s="1"/>
  <c r="N18" i="2" s="1"/>
  <c r="P18" i="2" s="1"/>
  <c r="H6" i="2"/>
  <c r="M6" i="2" s="1"/>
  <c r="N6" i="2" s="1"/>
  <c r="P6" i="2" s="1"/>
  <c r="N2" i="2"/>
  <c r="P2" i="2" s="1"/>
  <c r="L22" i="2"/>
  <c r="O22" i="2" s="1"/>
  <c r="H22" i="2"/>
  <c r="M22" i="2" s="1"/>
  <c r="C22" i="2"/>
  <c r="D22" i="2" s="1"/>
  <c r="C6" i="2"/>
  <c r="D6" i="2" s="1"/>
  <c r="P26" i="2" l="1"/>
  <c r="L31" i="2"/>
  <c r="M31" i="2" s="1"/>
  <c r="L34" i="2"/>
  <c r="M34" i="2" s="1"/>
  <c r="L30" i="2"/>
  <c r="M30" i="2" s="1"/>
  <c r="C26" i="2"/>
  <c r="N22" i="2"/>
  <c r="P22" i="2" s="1"/>
  <c r="C2" i="2"/>
  <c r="L37" i="2" l="1"/>
  <c r="M37" i="2" s="1"/>
  <c r="L33" i="2"/>
  <c r="M33" i="2" s="1"/>
  <c r="L36" i="2"/>
  <c r="M36" i="2" s="1"/>
  <c r="L32" i="2"/>
  <c r="M32" i="2" s="1"/>
  <c r="L35" i="2"/>
  <c r="M35" i="2" s="1"/>
  <c r="D2" i="2"/>
</calcChain>
</file>

<file path=xl/sharedStrings.xml><?xml version="1.0" encoding="utf-8"?>
<sst xmlns="http://schemas.openxmlformats.org/spreadsheetml/2006/main" count="109" uniqueCount="79">
  <si>
    <t>C</t>
  </si>
  <si>
    <t>D</t>
  </si>
  <si>
    <t>E</t>
  </si>
  <si>
    <t>F</t>
  </si>
  <si>
    <t>G</t>
  </si>
  <si>
    <t>SCORES</t>
  </si>
  <si>
    <t>Client Name:</t>
  </si>
  <si>
    <t>Test Date:</t>
  </si>
  <si>
    <t>Client Age:</t>
  </si>
  <si>
    <t>B</t>
  </si>
  <si>
    <t>Response</t>
  </si>
  <si>
    <t>Question</t>
  </si>
  <si>
    <t>#</t>
  </si>
  <si>
    <t>Exam</t>
  </si>
  <si>
    <t>Diagnosis</t>
  </si>
  <si>
    <t>Category</t>
  </si>
  <si>
    <t>Alternative</t>
  </si>
  <si>
    <t>Angelman Syndrome</t>
  </si>
  <si>
    <t>Asperger's Syndrome</t>
  </si>
  <si>
    <t>Fragile X Syndrome</t>
  </si>
  <si>
    <t>Lanau-Kleffner Syndrome</t>
  </si>
  <si>
    <t>Prader-Willi Syndrome</t>
  </si>
  <si>
    <t>Rett Syndrome</t>
  </si>
  <si>
    <t>Tardive Dyskinesia</t>
  </si>
  <si>
    <t>Williams Syndrome</t>
  </si>
  <si>
    <t>PANS/PANDAS</t>
  </si>
  <si>
    <t>ADD/ADHD</t>
  </si>
  <si>
    <t>Intellectual Disability</t>
  </si>
  <si>
    <t>Selective Mutism</t>
  </si>
  <si>
    <t>OCD</t>
  </si>
  <si>
    <t>Reactive Attachment Disorder</t>
  </si>
  <si>
    <t>Avoidant Personality Disorder</t>
  </si>
  <si>
    <t>Raw</t>
  </si>
  <si>
    <t>Relative</t>
  </si>
  <si>
    <t>Count</t>
  </si>
  <si>
    <t>Mean</t>
  </si>
  <si>
    <t>Std. Dev.</t>
  </si>
  <si>
    <t>Std. Err.</t>
  </si>
  <si>
    <t>Hyp Mean</t>
  </si>
  <si>
    <t>α</t>
  </si>
  <si>
    <t>df</t>
  </si>
  <si>
    <t>t stat</t>
  </si>
  <si>
    <t>p value</t>
  </si>
  <si>
    <t>t crit</t>
  </si>
  <si>
    <t>sig</t>
  </si>
  <si>
    <t>Score</t>
  </si>
  <si>
    <t>Social Interaction</t>
  </si>
  <si>
    <t>Communication</t>
  </si>
  <si>
    <t>Behaviors &amp; Interests</t>
  </si>
  <si>
    <t>Spatial Intelligence</t>
  </si>
  <si>
    <t>Perception</t>
  </si>
  <si>
    <t>Bodily-Kinesthetic Intelligence</t>
  </si>
  <si>
    <t>tails</t>
  </si>
  <si>
    <t xml:space="preserve">     Empathy</t>
  </si>
  <si>
    <t xml:space="preserve">     Systemization</t>
  </si>
  <si>
    <t xml:space="preserve">     Body</t>
  </si>
  <si>
    <t>B-E</t>
  </si>
  <si>
    <t>B-S</t>
  </si>
  <si>
    <t>B-B</t>
  </si>
  <si>
    <t>C-E</t>
  </si>
  <si>
    <t>C-S</t>
  </si>
  <si>
    <t>C-B</t>
  </si>
  <si>
    <t>D-E</t>
  </si>
  <si>
    <t>D-S</t>
  </si>
  <si>
    <t>D-B</t>
  </si>
  <si>
    <t>E-E</t>
  </si>
  <si>
    <t>E-S</t>
  </si>
  <si>
    <t>E-B</t>
  </si>
  <si>
    <t>F-E</t>
  </si>
  <si>
    <t>F-S</t>
  </si>
  <si>
    <t>F-B</t>
  </si>
  <si>
    <t>G-E</t>
  </si>
  <si>
    <t>G-S</t>
  </si>
  <si>
    <t>G-B</t>
  </si>
  <si>
    <t>Empathy</t>
  </si>
  <si>
    <t>Systemization</t>
  </si>
  <si>
    <t>Body</t>
  </si>
  <si>
    <t>Suggested?</t>
  </si>
  <si>
    <t xml:space="preserve">Last Updated: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</si>
</sst>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>
      <alignment horizontal="right"/>
    </xf>
    <xf numFmtId="0" fontId="2" fillId="0" borderId="0" xfId="0" applyFont="1"/>
    <xf numFmtId="14" fontId="0" fillId="0" borderId="0" xfId="0" applyNumberFormat="1"/>
    <xf numFmtId="18" fontId="0" fillId="0" borderId="0" xfId="0" applyNumberFormat="1"/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/>
    <xf numFmtId="22" fontId="0" fillId="0" borderId="0" xfId="0" applyNumberFormat="1"/>
    <xf numFmtId="0" fontId="10" fillId="3" borderId="0" xfId="0" applyFont="1" applyFill="1"/>
    <xf numFmtId="0" fontId="9" fillId="3" borderId="0" xfId="0" applyFont="1" applyFill="1"/>
    <xf numFmtId="0" fontId="1" fillId="2" borderId="0" xfId="0" applyFont="1" applyFill="1" applyBorder="1" applyAlignment="1"/>
    <xf numFmtId="0" fontId="2" fillId="0" borderId="0" xfId="0" applyFont="1" applyBorder="1" applyAlignment="1"/>
    <xf numFmtId="0" fontId="0" fillId="0" borderId="0" xfId="0" applyBorder="1"/>
    <xf numFmtId="0" fontId="2" fillId="0" borderId="3" xfId="0" applyFont="1" applyBorder="1" applyAlignment="1"/>
    <xf numFmtId="0" fontId="0" fillId="0" borderId="1" xfId="0" applyBorder="1"/>
    <xf numFmtId="0" fontId="1" fillId="3" borderId="0" xfId="0" applyFont="1" applyFill="1"/>
    <xf numFmtId="22" fontId="10" fillId="3" borderId="0" xfId="0" applyNumberFormat="1" applyFont="1" applyFill="1" applyAlignment="1">
      <alignment horizontal="right"/>
    </xf>
    <xf numFmtId="22" fontId="10" fillId="3" borderId="0" xfId="0" applyNumberFormat="1" applyFont="1" applyFill="1"/>
    <xf numFmtId="0" fontId="7" fillId="4" borderId="0" xfId="0" applyFont="1" applyFill="1"/>
    <xf numFmtId="0" fontId="5" fillId="4" borderId="0" xfId="0" applyFont="1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28575</xdr:colOff>
          <xdr:row>26</xdr:row>
          <xdr:rowOff>104775</xdr:rowOff>
        </xdr:from>
        <xdr:to>
          <xdr:col>16</xdr:col>
          <xdr:colOff>19050</xdr:colOff>
          <xdr:row>27</xdr:row>
          <xdr:rowOff>171450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UPDATE SCORES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updat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69"/>
  <sheetViews>
    <sheetView tabSelected="1" workbookViewId="0"/>
  </sheetViews>
  <sheetFormatPr defaultRowHeight="15" x14ac:dyDescent="0.25"/>
  <cols>
    <col min="1" max="1" width="15.42578125" bestFit="1" customWidth="1" collapsed="1"/>
    <col min="2" max="2" width="3" bestFit="1" customWidth="1" collapsed="1"/>
    <col min="3" max="3" width="64.85546875" customWidth="1" collapsed="1"/>
    <col min="11" max="11" width="8.85546875" bestFit="1" customWidth="1"/>
    <col min="12" max="12" width="13.85546875" bestFit="1" customWidth="1"/>
    <col min="13" max="13" width="5.5703125" bestFit="1" customWidth="1"/>
  </cols>
  <sheetData>
    <row r="1" spans="1:13" x14ac:dyDescent="0.25">
      <c r="A1" s="5" t="s">
        <v>6</v>
      </c>
      <c r="B1" s="26"/>
      <c r="C1" s="26"/>
    </row>
    <row r="2" spans="1:13" x14ac:dyDescent="0.25">
      <c r="A2" s="5" t="s">
        <v>8</v>
      </c>
      <c r="B2" s="26"/>
      <c r="C2" s="26"/>
    </row>
    <row r="3" spans="1:13" x14ac:dyDescent="0.25">
      <c r="A3" s="5" t="s">
        <v>7</v>
      </c>
      <c r="B3" s="26"/>
      <c r="C3" s="26"/>
    </row>
    <row r="4" spans="1:13" x14ac:dyDescent="0.25">
      <c r="E4" s="27" t="s">
        <v>5</v>
      </c>
      <c r="F4" s="27"/>
      <c r="G4" s="27"/>
      <c r="H4" s="27"/>
      <c r="I4" s="27"/>
      <c r="J4" s="27"/>
      <c r="K4" s="27"/>
      <c r="L4" s="27"/>
      <c r="M4" s="27"/>
    </row>
    <row r="5" spans="1:13" x14ac:dyDescent="0.25">
      <c r="A5" s="1" t="s">
        <v>13</v>
      </c>
      <c r="B5" s="1" t="s">
        <v>12</v>
      </c>
      <c r="C5" s="3" t="s">
        <v>11</v>
      </c>
      <c r="D5" s="3" t="s">
        <v>10</v>
      </c>
      <c r="E5" s="1" t="s">
        <v>9</v>
      </c>
      <c r="F5" s="1" t="s">
        <v>0</v>
      </c>
      <c r="G5" s="1" t="s">
        <v>1</v>
      </c>
      <c r="H5" s="1" t="s">
        <v>2</v>
      </c>
      <c r="I5" s="1" t="s">
        <v>3</v>
      </c>
      <c r="J5" s="2" t="s">
        <v>4</v>
      </c>
      <c r="K5" s="16" t="s">
        <v>74</v>
      </c>
      <c r="L5" s="16" t="s">
        <v>75</v>
      </c>
      <c r="M5" s="16" t="s">
        <v>76</v>
      </c>
    </row>
    <row r="6" spans="1:13" x14ac:dyDescent="0.25">
      <c r="A6" s="17"/>
      <c r="B6" s="19"/>
      <c r="C6" s="17"/>
      <c r="D6" s="4"/>
      <c r="E6" s="17"/>
      <c r="F6" s="17"/>
      <c r="G6" s="17"/>
      <c r="H6" s="17"/>
      <c r="I6" s="17"/>
      <c r="J6" s="4"/>
      <c r="K6" s="17"/>
      <c r="L6" s="17"/>
      <c r="M6" s="4"/>
    </row>
    <row r="7" spans="1:13" x14ac:dyDescent="0.25">
      <c r="A7" s="17"/>
      <c r="B7" s="19"/>
      <c r="C7" s="17"/>
      <c r="D7" s="4"/>
      <c r="E7" s="17"/>
      <c r="F7" s="17"/>
      <c r="G7" s="17"/>
      <c r="H7" s="17"/>
      <c r="I7" s="17"/>
      <c r="J7" s="4"/>
      <c r="K7" s="17"/>
      <c r="L7" s="17"/>
      <c r="M7" s="4"/>
    </row>
    <row r="8" spans="1:13" x14ac:dyDescent="0.25">
      <c r="A8" s="17"/>
      <c r="B8" s="19"/>
      <c r="C8" s="17"/>
      <c r="D8" s="4"/>
      <c r="E8" s="17"/>
      <c r="F8" s="17"/>
      <c r="G8" s="17"/>
      <c r="H8" s="17"/>
      <c r="I8" s="17"/>
      <c r="J8" s="4"/>
      <c r="K8" s="17"/>
      <c r="L8" s="17"/>
      <c r="M8" s="4"/>
    </row>
    <row r="9" spans="1:13" x14ac:dyDescent="0.25">
      <c r="A9" s="17"/>
      <c r="B9" s="19"/>
      <c r="C9" s="17"/>
      <c r="D9" s="4"/>
      <c r="E9" s="17"/>
      <c r="F9" s="17"/>
      <c r="G9" s="17"/>
      <c r="H9" s="17"/>
      <c r="I9" s="17"/>
      <c r="J9" s="4"/>
      <c r="K9" s="17"/>
      <c r="L9" s="17"/>
      <c r="M9" s="4"/>
    </row>
    <row r="10" spans="1:13" x14ac:dyDescent="0.25">
      <c r="A10" s="17"/>
      <c r="B10" s="19"/>
      <c r="C10" s="17"/>
      <c r="D10" s="4"/>
      <c r="E10" s="17"/>
      <c r="F10" s="17"/>
      <c r="G10" s="17"/>
      <c r="H10" s="17"/>
      <c r="I10" s="17"/>
      <c r="J10" s="4"/>
      <c r="K10" s="17"/>
      <c r="L10" s="17"/>
      <c r="M10" s="4"/>
    </row>
    <row r="11" spans="1:13" x14ac:dyDescent="0.25">
      <c r="A11" s="17"/>
      <c r="B11" s="19"/>
      <c r="C11" s="17"/>
      <c r="D11" s="4"/>
      <c r="E11" s="17"/>
      <c r="F11" s="17"/>
      <c r="G11" s="17"/>
      <c r="H11" s="17"/>
      <c r="I11" s="17"/>
      <c r="J11" s="4"/>
      <c r="K11" s="17"/>
      <c r="L11" s="17"/>
      <c r="M11" s="4"/>
    </row>
    <row r="12" spans="1:13" x14ac:dyDescent="0.25">
      <c r="A12" s="17"/>
      <c r="B12" s="19"/>
      <c r="C12" s="17"/>
      <c r="D12" s="4"/>
      <c r="E12" s="17"/>
      <c r="F12" s="17"/>
      <c r="G12" s="17"/>
      <c r="H12" s="17"/>
      <c r="I12" s="17"/>
      <c r="J12" s="4"/>
      <c r="K12" s="18"/>
      <c r="L12" s="18"/>
      <c r="M12" s="20"/>
    </row>
    <row r="13" spans="1:13" x14ac:dyDescent="0.25">
      <c r="A13" s="17"/>
      <c r="B13" s="19"/>
      <c r="C13" s="17"/>
      <c r="D13" s="4"/>
      <c r="E13" s="17"/>
      <c r="F13" s="17"/>
      <c r="G13" s="17"/>
      <c r="H13" s="17"/>
      <c r="I13" s="17"/>
      <c r="J13" s="4"/>
      <c r="K13" s="18"/>
      <c r="L13" s="18"/>
      <c r="M13" s="20"/>
    </row>
    <row r="14" spans="1:13" x14ac:dyDescent="0.25">
      <c r="A14" s="17"/>
      <c r="B14" s="19"/>
      <c r="C14" s="17"/>
      <c r="D14" s="4"/>
      <c r="E14" s="17"/>
      <c r="F14" s="17"/>
      <c r="G14" s="17"/>
      <c r="H14" s="17"/>
      <c r="I14" s="17"/>
      <c r="J14" s="4"/>
      <c r="K14" s="18"/>
      <c r="L14" s="18"/>
      <c r="M14" s="20"/>
    </row>
    <row r="15" spans="1:13" x14ac:dyDescent="0.25">
      <c r="A15" s="17"/>
      <c r="B15" s="19"/>
      <c r="C15" s="17"/>
      <c r="D15" s="4"/>
      <c r="E15" s="17"/>
      <c r="F15" s="17"/>
      <c r="G15" s="17"/>
      <c r="H15" s="17"/>
      <c r="I15" s="17"/>
      <c r="J15" s="4"/>
      <c r="K15" s="18"/>
      <c r="L15" s="18"/>
      <c r="M15" s="20"/>
    </row>
    <row r="16" spans="1:13" x14ac:dyDescent="0.25">
      <c r="A16" s="17"/>
      <c r="B16" s="19"/>
      <c r="C16" s="17"/>
      <c r="D16" s="4"/>
      <c r="E16" s="17"/>
      <c r="F16" s="17"/>
      <c r="G16" s="17"/>
      <c r="H16" s="17"/>
      <c r="I16" s="17"/>
      <c r="J16" s="4"/>
      <c r="K16" s="18"/>
      <c r="L16" s="18"/>
      <c r="M16" s="20"/>
    </row>
    <row r="17" spans="1:13" x14ac:dyDescent="0.25">
      <c r="A17" s="17"/>
      <c r="B17" s="19"/>
      <c r="C17" s="17"/>
      <c r="D17" s="4"/>
      <c r="E17" s="17"/>
      <c r="F17" s="17"/>
      <c r="G17" s="17"/>
      <c r="H17" s="17"/>
      <c r="I17" s="17"/>
      <c r="J17" s="4"/>
      <c r="K17" s="18"/>
      <c r="L17" s="18"/>
      <c r="M17" s="20"/>
    </row>
    <row r="18" spans="1:13" x14ac:dyDescent="0.25">
      <c r="A18" s="17"/>
      <c r="B18" s="19"/>
      <c r="C18" s="17"/>
      <c r="D18" s="4"/>
      <c r="E18" s="17"/>
      <c r="F18" s="17"/>
      <c r="G18" s="17"/>
      <c r="H18" s="17"/>
      <c r="I18" s="17"/>
      <c r="J18" s="4"/>
      <c r="K18" s="18"/>
      <c r="L18" s="18"/>
      <c r="M18" s="20"/>
    </row>
    <row r="19" spans="1:13" x14ac:dyDescent="0.25">
      <c r="A19" s="17"/>
      <c r="B19" s="19"/>
      <c r="C19" s="17"/>
      <c r="D19" s="4"/>
      <c r="E19" s="17"/>
      <c r="F19" s="17"/>
      <c r="G19" s="17"/>
      <c r="H19" s="17"/>
      <c r="I19" s="17"/>
      <c r="J19" s="4"/>
      <c r="K19" s="18"/>
      <c r="L19" s="18"/>
      <c r="M19" s="20"/>
    </row>
    <row r="20" spans="1:13" x14ac:dyDescent="0.25">
      <c r="A20" s="17"/>
      <c r="B20" s="19"/>
      <c r="C20" s="17"/>
      <c r="D20" s="4"/>
      <c r="E20" s="17"/>
      <c r="F20" s="17"/>
      <c r="G20" s="17"/>
      <c r="H20" s="17"/>
      <c r="I20" s="17"/>
      <c r="J20" s="4"/>
      <c r="K20" s="18"/>
      <c r="L20" s="18"/>
      <c r="M20" s="20"/>
    </row>
    <row r="21" spans="1:13" x14ac:dyDescent="0.25">
      <c r="A21" s="17"/>
      <c r="B21" s="19"/>
      <c r="C21" s="17"/>
      <c r="D21" s="4"/>
      <c r="E21" s="17"/>
      <c r="F21" s="17"/>
      <c r="G21" s="17"/>
      <c r="H21" s="17"/>
      <c r="I21" s="17"/>
      <c r="J21" s="4"/>
      <c r="K21" s="18"/>
      <c r="L21" s="18"/>
      <c r="M21" s="20"/>
    </row>
    <row r="22" spans="1:13" x14ac:dyDescent="0.25">
      <c r="A22" s="17"/>
      <c r="B22" s="19"/>
      <c r="C22" s="17"/>
      <c r="D22" s="4"/>
      <c r="E22" s="17"/>
      <c r="F22" s="17"/>
      <c r="G22" s="17"/>
      <c r="H22" s="17"/>
      <c r="I22" s="17"/>
      <c r="J22" s="4"/>
      <c r="K22" s="18"/>
      <c r="L22" s="18"/>
      <c r="M22" s="20"/>
    </row>
    <row r="23" spans="1:13" x14ac:dyDescent="0.25">
      <c r="A23" s="17"/>
      <c r="B23" s="19"/>
      <c r="C23" s="17"/>
      <c r="D23" s="4"/>
      <c r="E23" s="17"/>
      <c r="F23" s="17"/>
      <c r="G23" s="17"/>
      <c r="H23" s="17"/>
      <c r="I23" s="17"/>
      <c r="J23" s="4"/>
      <c r="K23" s="18"/>
      <c r="L23" s="18"/>
      <c r="M23" s="20"/>
    </row>
    <row r="24" spans="1:13" x14ac:dyDescent="0.25">
      <c r="A24" s="17"/>
      <c r="B24" s="19"/>
      <c r="C24" s="17"/>
      <c r="D24" s="4"/>
      <c r="E24" s="17"/>
      <c r="F24" s="17"/>
      <c r="G24" s="17"/>
      <c r="H24" s="17"/>
      <c r="I24" s="17"/>
      <c r="J24" s="4"/>
      <c r="K24" s="18"/>
      <c r="L24" s="18"/>
      <c r="M24" s="20"/>
    </row>
    <row r="25" spans="1:13" x14ac:dyDescent="0.25">
      <c r="A25" s="17"/>
      <c r="B25" s="19"/>
      <c r="C25" s="17"/>
      <c r="D25" s="4"/>
      <c r="E25" s="17"/>
      <c r="F25" s="17"/>
      <c r="G25" s="17"/>
      <c r="H25" s="17"/>
      <c r="I25" s="17"/>
      <c r="J25" s="4"/>
      <c r="K25" s="18"/>
      <c r="L25" s="18"/>
      <c r="M25" s="20"/>
    </row>
    <row r="26" spans="1:13" x14ac:dyDescent="0.25">
      <c r="A26" s="17"/>
      <c r="B26" s="19"/>
      <c r="C26" s="17"/>
      <c r="D26" s="4"/>
      <c r="E26" s="17"/>
      <c r="F26" s="17"/>
      <c r="G26" s="17"/>
      <c r="H26" s="17"/>
      <c r="I26" s="17"/>
      <c r="J26" s="4"/>
      <c r="K26" s="18"/>
      <c r="L26" s="18"/>
      <c r="M26" s="20"/>
    </row>
    <row r="27" spans="1:13" x14ac:dyDescent="0.25">
      <c r="A27" s="17"/>
      <c r="B27" s="19"/>
      <c r="C27" s="17"/>
      <c r="D27" s="4"/>
      <c r="E27" s="17"/>
      <c r="F27" s="17"/>
      <c r="G27" s="17"/>
      <c r="H27" s="17"/>
      <c r="I27" s="17"/>
      <c r="J27" s="4"/>
      <c r="K27" s="18"/>
      <c r="L27" s="18"/>
      <c r="M27" s="20"/>
    </row>
    <row r="28" spans="1:13" x14ac:dyDescent="0.25">
      <c r="A28" s="17"/>
      <c r="B28" s="19"/>
      <c r="C28" s="17"/>
      <c r="D28" s="4"/>
      <c r="E28" s="17"/>
      <c r="F28" s="17"/>
      <c r="G28" s="17"/>
      <c r="H28" s="17"/>
      <c r="I28" s="17"/>
      <c r="J28" s="4"/>
      <c r="K28" s="18"/>
      <c r="L28" s="18"/>
      <c r="M28" s="20"/>
    </row>
    <row r="29" spans="1:13" x14ac:dyDescent="0.25">
      <c r="A29" s="17"/>
      <c r="B29" s="19"/>
      <c r="C29" s="17"/>
      <c r="D29" s="4"/>
      <c r="E29" s="17"/>
      <c r="F29" s="17"/>
      <c r="G29" s="17"/>
      <c r="H29" s="17"/>
      <c r="I29" s="17"/>
      <c r="J29" s="4"/>
      <c r="K29" s="18"/>
      <c r="L29" s="18"/>
      <c r="M29" s="20"/>
    </row>
    <row r="30" spans="1:13" x14ac:dyDescent="0.25">
      <c r="A30" s="17"/>
      <c r="B30" s="19"/>
      <c r="C30" s="17"/>
      <c r="D30" s="4"/>
      <c r="E30" s="17"/>
      <c r="F30" s="17"/>
      <c r="G30" s="17"/>
      <c r="H30" s="17"/>
      <c r="I30" s="17"/>
      <c r="J30" s="4"/>
      <c r="K30" s="18"/>
      <c r="L30" s="18"/>
      <c r="M30" s="20"/>
    </row>
    <row r="31" spans="1:13" x14ac:dyDescent="0.25">
      <c r="A31" s="17"/>
      <c r="B31" s="19"/>
      <c r="C31" s="17"/>
      <c r="D31" s="4"/>
      <c r="E31" s="17"/>
      <c r="F31" s="17"/>
      <c r="G31" s="17"/>
      <c r="H31" s="17"/>
      <c r="I31" s="17"/>
      <c r="J31" s="4"/>
      <c r="K31" s="18"/>
      <c r="L31" s="18"/>
      <c r="M31" s="20"/>
    </row>
    <row r="32" spans="1:13" x14ac:dyDescent="0.25">
      <c r="A32" s="17"/>
      <c r="B32" s="19"/>
      <c r="C32" s="17"/>
      <c r="D32" s="4"/>
      <c r="E32" s="17"/>
      <c r="F32" s="17"/>
      <c r="G32" s="17"/>
      <c r="H32" s="17"/>
      <c r="I32" s="17"/>
      <c r="J32" s="4"/>
      <c r="K32" s="18"/>
      <c r="L32" s="18"/>
      <c r="M32" s="20"/>
    </row>
    <row r="33" spans="1:13" x14ac:dyDescent="0.25">
      <c r="A33" s="17"/>
      <c r="B33" s="19"/>
      <c r="C33" s="17"/>
      <c r="D33" s="4"/>
      <c r="E33" s="17"/>
      <c r="F33" s="17"/>
      <c r="G33" s="17"/>
      <c r="H33" s="17"/>
      <c r="I33" s="17"/>
      <c r="J33" s="4"/>
      <c r="K33" s="18"/>
      <c r="L33" s="18"/>
      <c r="M33" s="20"/>
    </row>
    <row r="34" spans="1:13" x14ac:dyDescent="0.25">
      <c r="A34" s="17"/>
      <c r="B34" s="19"/>
      <c r="C34" s="17"/>
      <c r="D34" s="4"/>
      <c r="E34" s="17"/>
      <c r="F34" s="17"/>
      <c r="G34" s="17"/>
      <c r="H34" s="17"/>
      <c r="I34" s="17"/>
      <c r="J34" s="4"/>
      <c r="K34" s="18"/>
      <c r="L34" s="18"/>
      <c r="M34" s="20"/>
    </row>
    <row r="35" spans="1:13" x14ac:dyDescent="0.25">
      <c r="A35" s="17"/>
      <c r="B35" s="19"/>
      <c r="C35" s="17"/>
      <c r="D35" s="4"/>
      <c r="E35" s="17"/>
      <c r="F35" s="17"/>
      <c r="G35" s="17"/>
      <c r="H35" s="17"/>
      <c r="I35" s="17"/>
      <c r="J35" s="4"/>
      <c r="K35" s="18"/>
      <c r="L35" s="18"/>
      <c r="M35" s="20"/>
    </row>
    <row r="36" spans="1:13" x14ac:dyDescent="0.25">
      <c r="A36" s="17"/>
      <c r="B36" s="19"/>
      <c r="C36" s="17"/>
      <c r="D36" s="4"/>
      <c r="E36" s="17"/>
      <c r="F36" s="17"/>
      <c r="G36" s="17"/>
      <c r="H36" s="17"/>
      <c r="I36" s="17"/>
      <c r="J36" s="4"/>
      <c r="K36" s="18"/>
      <c r="L36" s="18"/>
      <c r="M36" s="20"/>
    </row>
    <row r="37" spans="1:13" x14ac:dyDescent="0.25">
      <c r="A37" s="17"/>
      <c r="B37" s="19"/>
      <c r="C37" s="17"/>
      <c r="D37" s="4"/>
      <c r="E37" s="17"/>
      <c r="F37" s="17"/>
      <c r="G37" s="17"/>
      <c r="H37" s="17"/>
      <c r="I37" s="17"/>
      <c r="J37" s="4"/>
      <c r="K37" s="18"/>
      <c r="L37" s="18"/>
      <c r="M37" s="20"/>
    </row>
    <row r="38" spans="1:13" x14ac:dyDescent="0.25">
      <c r="A38" s="17"/>
      <c r="B38" s="19"/>
      <c r="C38" s="17"/>
      <c r="D38" s="4"/>
      <c r="E38" s="17"/>
      <c r="F38" s="18"/>
      <c r="G38" s="18"/>
      <c r="H38" s="18"/>
      <c r="I38" s="18"/>
      <c r="J38" s="20"/>
      <c r="K38" s="18"/>
      <c r="L38" s="18"/>
      <c r="M38" s="20"/>
    </row>
    <row r="39" spans="1:13" x14ac:dyDescent="0.25">
      <c r="A39" s="17"/>
      <c r="B39" s="19"/>
      <c r="C39" s="17"/>
      <c r="D39" s="4"/>
      <c r="E39" s="17"/>
      <c r="F39" s="18"/>
      <c r="G39" s="18"/>
      <c r="H39" s="18"/>
      <c r="I39" s="18"/>
      <c r="J39" s="20"/>
      <c r="K39" s="18"/>
      <c r="L39" s="18"/>
      <c r="M39" s="20"/>
    </row>
    <row r="40" spans="1:13" x14ac:dyDescent="0.25">
      <c r="A40" s="17"/>
      <c r="B40" s="19"/>
      <c r="C40" s="17"/>
      <c r="D40" s="4"/>
      <c r="E40" s="17"/>
      <c r="F40" s="18"/>
      <c r="G40" s="18"/>
      <c r="H40" s="18"/>
      <c r="I40" s="18"/>
      <c r="J40" s="20"/>
      <c r="K40" s="18"/>
      <c r="L40" s="18"/>
      <c r="M40" s="20"/>
    </row>
    <row r="41" spans="1:13" x14ac:dyDescent="0.25">
      <c r="A41" s="17"/>
      <c r="B41" s="19"/>
      <c r="C41" s="17"/>
      <c r="D41" s="4"/>
      <c r="E41" s="17"/>
      <c r="F41" s="18"/>
      <c r="G41" s="18"/>
      <c r="H41" s="18"/>
      <c r="I41" s="18"/>
      <c r="J41" s="20"/>
      <c r="K41" s="18"/>
      <c r="L41" s="18"/>
      <c r="M41" s="20"/>
    </row>
    <row r="42" spans="1:13" x14ac:dyDescent="0.25">
      <c r="A42" s="17"/>
      <c r="B42" s="19"/>
      <c r="C42" s="17"/>
      <c r="D42" s="4"/>
      <c r="E42" s="17"/>
      <c r="F42" s="18"/>
      <c r="G42" s="18"/>
      <c r="H42" s="18"/>
      <c r="I42" s="18"/>
      <c r="J42" s="20"/>
      <c r="K42" s="18"/>
      <c r="L42" s="18"/>
      <c r="M42" s="20"/>
    </row>
    <row r="43" spans="1:13" x14ac:dyDescent="0.25">
      <c r="A43" s="17"/>
      <c r="B43" s="19"/>
      <c r="C43" s="17"/>
      <c r="D43" s="4"/>
      <c r="E43" s="17"/>
      <c r="F43" s="18"/>
      <c r="G43" s="18"/>
      <c r="H43" s="18"/>
      <c r="I43" s="18"/>
      <c r="J43" s="20"/>
      <c r="K43" s="18"/>
      <c r="L43" s="18"/>
      <c r="M43" s="20"/>
    </row>
    <row r="44" spans="1:13" x14ac:dyDescent="0.25">
      <c r="A44" s="17"/>
      <c r="B44" s="19"/>
      <c r="C44" s="17"/>
      <c r="D44" s="4"/>
      <c r="E44" s="17"/>
      <c r="F44" s="18"/>
      <c r="G44" s="18"/>
      <c r="H44" s="18"/>
      <c r="I44" s="18"/>
      <c r="J44" s="20"/>
      <c r="K44" s="18"/>
      <c r="L44" s="18"/>
      <c r="M44" s="20"/>
    </row>
    <row r="45" spans="1:13" x14ac:dyDescent="0.25">
      <c r="A45" s="17"/>
      <c r="B45" s="19"/>
      <c r="C45" s="17"/>
      <c r="D45" s="4"/>
      <c r="E45" s="17"/>
      <c r="F45" s="18"/>
      <c r="G45" s="18"/>
      <c r="H45" s="18"/>
      <c r="I45" s="18"/>
      <c r="J45" s="20"/>
      <c r="K45" s="18"/>
      <c r="L45" s="18"/>
      <c r="M45" s="20"/>
    </row>
    <row r="46" spans="1:13" x14ac:dyDescent="0.25">
      <c r="A46" s="17"/>
      <c r="B46" s="19"/>
      <c r="C46" s="17"/>
      <c r="D46" s="4"/>
      <c r="E46" s="17"/>
      <c r="F46" s="18"/>
      <c r="G46" s="18"/>
      <c r="H46" s="18"/>
      <c r="I46" s="18"/>
      <c r="J46" s="20"/>
      <c r="K46" s="18"/>
      <c r="L46" s="18"/>
      <c r="M46" s="20"/>
    </row>
    <row r="47" spans="1:13" x14ac:dyDescent="0.25">
      <c r="A47" s="17"/>
      <c r="B47" s="19"/>
      <c r="C47" s="17"/>
      <c r="D47" s="4"/>
      <c r="E47" s="17"/>
      <c r="F47" s="18"/>
      <c r="G47" s="18"/>
      <c r="H47" s="18"/>
      <c r="I47" s="18"/>
      <c r="J47" s="20"/>
      <c r="K47" s="18"/>
      <c r="L47" s="18"/>
      <c r="M47" s="20"/>
    </row>
    <row r="48" spans="1:13" x14ac:dyDescent="0.25">
      <c r="A48" s="17"/>
      <c r="B48" s="19"/>
      <c r="C48" s="17"/>
      <c r="D48" s="4"/>
      <c r="E48" s="17"/>
      <c r="F48" s="18"/>
      <c r="G48" s="18"/>
      <c r="H48" s="18"/>
      <c r="I48" s="18"/>
      <c r="J48" s="20"/>
      <c r="K48" s="18"/>
      <c r="L48" s="18"/>
      <c r="M48" s="20"/>
    </row>
    <row r="49" spans="1:13" x14ac:dyDescent="0.25">
      <c r="A49" s="17"/>
      <c r="B49" s="19"/>
      <c r="C49" s="17"/>
      <c r="D49" s="4"/>
      <c r="E49" s="17"/>
      <c r="F49" s="18"/>
      <c r="G49" s="18"/>
      <c r="H49" s="18"/>
      <c r="I49" s="18"/>
      <c r="J49" s="20"/>
      <c r="K49" s="18"/>
      <c r="L49" s="18"/>
      <c r="M49" s="20"/>
    </row>
    <row r="50" spans="1:13" x14ac:dyDescent="0.25">
      <c r="A50" s="17"/>
      <c r="B50" s="19"/>
      <c r="C50" s="17"/>
      <c r="D50" s="4"/>
      <c r="E50" s="17"/>
      <c r="F50" s="18"/>
      <c r="G50" s="18"/>
      <c r="H50" s="18"/>
      <c r="I50" s="18"/>
      <c r="J50" s="20"/>
      <c r="K50" s="18"/>
      <c r="L50" s="18"/>
      <c r="M50" s="20"/>
    </row>
    <row r="51" spans="1:13" x14ac:dyDescent="0.25">
      <c r="A51" s="17"/>
      <c r="B51" s="17"/>
      <c r="C51" s="17"/>
      <c r="D51" s="17"/>
      <c r="E51" s="17"/>
      <c r="F51" s="18"/>
      <c r="G51" s="18"/>
      <c r="H51" s="18"/>
      <c r="I51" s="18"/>
      <c r="J51" s="18"/>
      <c r="K51" s="18"/>
      <c r="L51" s="18"/>
      <c r="M51" s="18"/>
    </row>
    <row r="52" spans="1:13" x14ac:dyDescent="0.25">
      <c r="A52" s="17"/>
      <c r="B52" s="17"/>
      <c r="C52" s="17"/>
      <c r="D52" s="17"/>
      <c r="E52" s="17"/>
      <c r="F52" s="18"/>
      <c r="G52" s="18"/>
      <c r="H52" s="18"/>
      <c r="I52" s="18"/>
      <c r="J52" s="18"/>
      <c r="K52" s="18"/>
      <c r="L52" s="18"/>
      <c r="M52" s="18"/>
    </row>
    <row r="53" spans="1:13" x14ac:dyDescent="0.25">
      <c r="A53" s="17"/>
      <c r="B53" s="17"/>
      <c r="C53" s="17"/>
      <c r="D53" s="17"/>
      <c r="E53" s="17"/>
      <c r="F53" s="18"/>
      <c r="G53" s="18"/>
      <c r="H53" s="18"/>
      <c r="I53" s="18"/>
      <c r="J53" s="18"/>
      <c r="K53" s="18"/>
      <c r="L53" s="18"/>
      <c r="M53" s="18"/>
    </row>
    <row r="54" spans="1:13" x14ac:dyDescent="0.25">
      <c r="A54" s="17"/>
      <c r="B54" s="17"/>
      <c r="C54" s="17"/>
      <c r="D54" s="17"/>
      <c r="E54" s="17"/>
      <c r="F54" s="18"/>
      <c r="G54" s="18"/>
      <c r="H54" s="18"/>
      <c r="I54" s="18"/>
      <c r="J54" s="18"/>
      <c r="K54" s="18"/>
      <c r="L54" s="18"/>
      <c r="M54" s="18"/>
    </row>
    <row r="55" spans="1:13" x14ac:dyDescent="0.25">
      <c r="A55" s="17"/>
      <c r="B55" s="17"/>
      <c r="C55" s="17"/>
      <c r="D55" s="17"/>
      <c r="E55" s="17"/>
      <c r="F55" s="18"/>
      <c r="G55" s="18"/>
      <c r="H55" s="18"/>
      <c r="I55" s="18"/>
      <c r="J55" s="18"/>
      <c r="K55" s="18"/>
      <c r="L55" s="18"/>
      <c r="M55" s="18"/>
    </row>
    <row r="56" spans="1:13" x14ac:dyDescent="0.25">
      <c r="A56" s="17"/>
      <c r="B56" s="17"/>
      <c r="C56" s="17"/>
      <c r="D56" s="17"/>
      <c r="E56" s="17"/>
      <c r="F56" s="18"/>
      <c r="G56" s="18"/>
      <c r="H56" s="18"/>
      <c r="I56" s="18"/>
      <c r="J56" s="18"/>
      <c r="K56" s="18"/>
      <c r="L56" s="18"/>
      <c r="M56" s="18"/>
    </row>
    <row r="57" spans="1:13" x14ac:dyDescent="0.25">
      <c r="A57" s="17"/>
      <c r="B57" s="17"/>
      <c r="C57" s="17"/>
      <c r="D57" s="17"/>
      <c r="E57" s="17"/>
      <c r="F57" s="18"/>
      <c r="G57" s="18"/>
      <c r="H57" s="18"/>
      <c r="I57" s="18"/>
      <c r="J57" s="18"/>
      <c r="K57" s="18"/>
      <c r="L57" s="18"/>
      <c r="M57" s="18"/>
    </row>
    <row r="58" spans="1:13" x14ac:dyDescent="0.25">
      <c r="A58" s="17"/>
      <c r="B58" s="17"/>
      <c r="C58" s="17"/>
      <c r="D58" s="17"/>
      <c r="E58" s="17"/>
      <c r="F58" s="18"/>
      <c r="G58" s="18"/>
      <c r="H58" s="18"/>
      <c r="I58" s="18"/>
      <c r="J58" s="18"/>
      <c r="K58" s="18"/>
      <c r="L58" s="18"/>
      <c r="M58" s="18"/>
    </row>
    <row r="59" spans="1:13" x14ac:dyDescent="0.25">
      <c r="A59" s="17"/>
      <c r="B59" s="17"/>
      <c r="C59" s="17"/>
      <c r="D59" s="17"/>
      <c r="E59" s="17"/>
      <c r="F59" s="18"/>
      <c r="G59" s="18"/>
      <c r="H59" s="18"/>
      <c r="I59" s="18"/>
      <c r="J59" s="18"/>
      <c r="K59" s="18"/>
      <c r="L59" s="18"/>
      <c r="M59" s="18"/>
    </row>
    <row r="60" spans="1:13" x14ac:dyDescent="0.25">
      <c r="A60" s="17"/>
      <c r="B60" s="17"/>
      <c r="C60" s="17"/>
      <c r="D60" s="17"/>
      <c r="E60" s="17"/>
      <c r="F60" s="18"/>
      <c r="G60" s="18"/>
      <c r="H60" s="18"/>
      <c r="I60" s="18"/>
      <c r="J60" s="18"/>
      <c r="K60" s="18"/>
      <c r="L60" s="18"/>
      <c r="M60" s="18"/>
    </row>
    <row r="61" spans="1:13" x14ac:dyDescent="0.25">
      <c r="A61" s="17"/>
      <c r="B61" s="17"/>
      <c r="C61" s="17"/>
      <c r="D61" s="17"/>
      <c r="E61" s="17"/>
      <c r="F61" s="18"/>
      <c r="G61" s="18"/>
      <c r="H61" s="18"/>
      <c r="I61" s="18"/>
      <c r="J61" s="18"/>
      <c r="K61" s="18"/>
      <c r="L61" s="18"/>
      <c r="M61" s="18"/>
    </row>
    <row r="62" spans="1:13" x14ac:dyDescent="0.25">
      <c r="A62" s="17"/>
      <c r="B62" s="17"/>
      <c r="C62" s="17"/>
      <c r="D62" s="17"/>
      <c r="E62" s="17"/>
      <c r="F62" s="18"/>
      <c r="G62" s="18"/>
      <c r="H62" s="18"/>
      <c r="I62" s="18"/>
      <c r="J62" s="18"/>
      <c r="K62" s="18"/>
      <c r="L62" s="18"/>
      <c r="M62" s="18"/>
    </row>
    <row r="63" spans="1:13" x14ac:dyDescent="0.25">
      <c r="A63" s="17"/>
      <c r="B63" s="17"/>
      <c r="C63" s="17"/>
      <c r="D63" s="17"/>
      <c r="E63" s="17"/>
      <c r="F63" s="18"/>
      <c r="G63" s="18"/>
      <c r="H63" s="18"/>
      <c r="I63" s="18"/>
      <c r="J63" s="18"/>
      <c r="K63" s="18"/>
      <c r="L63" s="18"/>
      <c r="M63" s="18"/>
    </row>
    <row r="64" spans="1:13" x14ac:dyDescent="0.25">
      <c r="A64" s="17"/>
      <c r="B64" s="17"/>
      <c r="C64" s="17"/>
      <c r="D64" s="17"/>
      <c r="E64" s="17"/>
      <c r="F64" s="18"/>
      <c r="G64" s="18"/>
      <c r="H64" s="18"/>
      <c r="I64" s="18"/>
      <c r="J64" s="18"/>
      <c r="K64" s="18"/>
      <c r="L64" s="18"/>
      <c r="M64" s="18"/>
    </row>
    <row r="65" spans="1:13" x14ac:dyDescent="0.25">
      <c r="A65" s="17"/>
      <c r="B65" s="17"/>
      <c r="C65" s="17"/>
      <c r="D65" s="17"/>
      <c r="E65" s="17"/>
      <c r="F65" s="18"/>
      <c r="G65" s="18"/>
      <c r="H65" s="18"/>
      <c r="I65" s="18"/>
      <c r="J65" s="18"/>
      <c r="K65" s="18"/>
      <c r="L65" s="18"/>
      <c r="M65" s="18"/>
    </row>
    <row r="66" spans="1:13" x14ac:dyDescent="0.25">
      <c r="A66" s="17"/>
      <c r="B66" s="17"/>
      <c r="C66" s="17"/>
      <c r="D66" s="17"/>
      <c r="E66" s="17"/>
      <c r="F66" s="18"/>
      <c r="G66" s="18"/>
      <c r="H66" s="18"/>
      <c r="I66" s="18"/>
      <c r="J66" s="18"/>
      <c r="K66" s="18"/>
      <c r="L66" s="18"/>
      <c r="M66" s="18"/>
    </row>
    <row r="67" spans="1:13" x14ac:dyDescent="0.25">
      <c r="A67" s="17"/>
      <c r="B67" s="17"/>
      <c r="C67" s="17"/>
      <c r="D67" s="17"/>
      <c r="E67" s="17"/>
      <c r="F67" s="18"/>
      <c r="G67" s="18"/>
      <c r="H67" s="18"/>
      <c r="I67" s="18"/>
      <c r="J67" s="18"/>
      <c r="K67" s="18"/>
      <c r="L67" s="18"/>
      <c r="M67" s="18"/>
    </row>
    <row r="68" spans="1:13" x14ac:dyDescent="0.25">
      <c r="A68" s="17"/>
      <c r="B68" s="17"/>
      <c r="C68" s="17"/>
      <c r="D68" s="17"/>
      <c r="E68" s="17"/>
      <c r="F68" s="18"/>
      <c r="G68" s="18"/>
      <c r="H68" s="18"/>
      <c r="I68" s="18"/>
      <c r="J68" s="18"/>
      <c r="K68" s="18"/>
      <c r="L68" s="18"/>
      <c r="M68" s="18"/>
    </row>
    <row r="69" spans="1:13" x14ac:dyDescent="0.25">
      <c r="A69" s="17"/>
      <c r="B69" s="17"/>
      <c r="C69" s="17"/>
      <c r="D69" s="17"/>
      <c r="E69" s="17"/>
      <c r="F69" s="18"/>
      <c r="G69" s="18"/>
      <c r="H69" s="18"/>
      <c r="I69" s="18"/>
      <c r="J69" s="18"/>
      <c r="K69" s="18"/>
      <c r="L69" s="18"/>
      <c r="M69" s="18"/>
    </row>
  </sheetData>
  <mergeCells count="4">
    <mergeCell ref="B1:C1"/>
    <mergeCell ref="B2:C2"/>
    <mergeCell ref="B3:C3"/>
    <mergeCell ref="E4:M4"/>
  </mergeCells>
  <pageMargins left="0.25" right="0.25" top="0.75" bottom="0.75" header="0.3" footer="0.3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Q44"/>
  <sheetViews>
    <sheetView workbookViewId="0">
      <selection activeCell="C26" sqref="C26"/>
    </sheetView>
  </sheetViews>
  <sheetFormatPr defaultRowHeight="15" x14ac:dyDescent="0.25"/>
  <cols>
    <col min="1" max="1" width="29" bestFit="1" customWidth="1"/>
    <col min="2" max="2" width="4.140625" customWidth="1"/>
    <col min="3" max="9" width="11.140625" customWidth="1"/>
    <col min="10" max="10" width="12.85546875" bestFit="1" customWidth="1"/>
    <col min="11" max="15" width="11.140625" customWidth="1"/>
    <col min="16" max="16" width="15.42578125" bestFit="1" customWidth="1"/>
  </cols>
  <sheetData>
    <row r="1" spans="1:16" s="12" customFormat="1" ht="15.75" customHeight="1" x14ac:dyDescent="0.25">
      <c r="A1" s="11" t="s">
        <v>15</v>
      </c>
      <c r="B1" s="11"/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52</v>
      </c>
      <c r="L1" s="11" t="s">
        <v>40</v>
      </c>
      <c r="M1" s="11" t="s">
        <v>41</v>
      </c>
      <c r="N1" s="11" t="s">
        <v>42</v>
      </c>
      <c r="O1" s="11" t="s">
        <v>43</v>
      </c>
      <c r="P1" s="11" t="s">
        <v>44</v>
      </c>
    </row>
    <row r="2" spans="1:16" s="15" customFormat="1" x14ac:dyDescent="0.25">
      <c r="A2" s="14" t="s">
        <v>46</v>
      </c>
      <c r="B2" s="14" t="s">
        <v>9</v>
      </c>
      <c r="C2" s="14">
        <f xml:space="preserve"> SUM(Sheet1!E:E)</f>
        <v>0</v>
      </c>
      <c r="D2" s="14">
        <f xml:space="preserve"> C2/ COUNTA(Sheet1!B:B)</f>
        <v>0</v>
      </c>
      <c r="E2" s="14">
        <f xml:space="preserve"> COUNT(Sheet1!B:B)</f>
        <v>0</v>
      </c>
      <c r="F2" s="14" t="e">
        <f xml:space="preserve"> AVERAGE(Sheet1!E:E)</f>
        <v>#DIV/0!</v>
      </c>
      <c r="G2" s="14" t="e">
        <f xml:space="preserve"> _xlfn.STDEV.S(Sheet1!E:E)</f>
        <v>#DIV/0!</v>
      </c>
      <c r="H2" s="14" t="e">
        <f t="shared" ref="H2:H22" si="0">G2/SQRT(E2)</f>
        <v>#DIV/0!</v>
      </c>
      <c r="I2" s="14">
        <v>0</v>
      </c>
      <c r="J2" s="14">
        <v>0.05</v>
      </c>
      <c r="K2" s="14">
        <v>1</v>
      </c>
      <c r="L2" s="14">
        <f t="shared" ref="L2:L22" si="1" xml:space="preserve"> E2-1</f>
        <v>-1</v>
      </c>
      <c r="M2" s="14" t="e">
        <f t="shared" ref="M2:M22" si="2">(F2-I2)/H2</f>
        <v>#DIV/0!</v>
      </c>
      <c r="N2" s="14" t="e">
        <f t="shared" ref="N2:N22" si="3">_xlfn.T.DIST.RT(M2,L2)</f>
        <v>#DIV/0!</v>
      </c>
      <c r="O2" s="14" t="e">
        <f t="shared" ref="O2:O22" si="4" xml:space="preserve"> _xlfn.T.INV(1-J2,L2)</f>
        <v>#NUM!</v>
      </c>
      <c r="P2" s="14" t="e">
        <f t="shared" ref="P2:P22" si="5" xml:space="preserve"> IF(N2&lt;J2, "1", "0")</f>
        <v>#DIV/0!</v>
      </c>
    </row>
    <row r="3" spans="1:16" s="10" customFormat="1" x14ac:dyDescent="0.25">
      <c r="A3" s="9" t="s">
        <v>53</v>
      </c>
      <c r="B3" s="9" t="s">
        <v>56</v>
      </c>
      <c r="C3" s="9">
        <f xml:space="preserve"> SUM(Sheet1!K:K)</f>
        <v>0</v>
      </c>
      <c r="D3" s="9">
        <f xml:space="preserve"> SUMIF(Sheet1!E:E, "&lt;&gt;0", Sheet1!K:K)</f>
        <v>0</v>
      </c>
      <c r="E3" s="9">
        <f xml:space="preserve"> D3</f>
        <v>0</v>
      </c>
      <c r="F3" s="9" t="e">
        <f xml:space="preserve"> AVERAGE(Sheet1!E:E)</f>
        <v>#DIV/0!</v>
      </c>
      <c r="G3" s="9" t="e">
        <f xml:space="preserve"> _xlfn.STDEV.S(Sheet1!E:E)</f>
        <v>#DIV/0!</v>
      </c>
      <c r="H3" s="9" t="e">
        <f>G3/SQRT(ABS(E3))</f>
        <v>#DIV/0!</v>
      </c>
      <c r="I3" s="9">
        <v>0</v>
      </c>
      <c r="J3" s="9">
        <v>0.05</v>
      </c>
      <c r="K3" s="9">
        <v>1</v>
      </c>
      <c r="L3" s="9">
        <f t="shared" ref="L3:L5" si="6" xml:space="preserve"> E3-1</f>
        <v>-1</v>
      </c>
      <c r="M3" s="9" t="e">
        <f t="shared" ref="M3:M5" si="7">(F3-I3)/H3</f>
        <v>#DIV/0!</v>
      </c>
      <c r="N3" s="9" t="e">
        <f t="shared" ref="N3:N5" si="8">_xlfn.T.DIST.RT(M3,L3)</f>
        <v>#DIV/0!</v>
      </c>
      <c r="O3" s="9" t="e">
        <f t="shared" ref="O3:O5" si="9" xml:space="preserve"> _xlfn.T.INV(1-J3,L3)</f>
        <v>#NUM!</v>
      </c>
      <c r="P3" s="9" t="str">
        <f xml:space="preserve"> IFERROR(IF(N3&lt;J3, "1", "0"), "0")</f>
        <v>0</v>
      </c>
    </row>
    <row r="4" spans="1:16" s="10" customFormat="1" x14ac:dyDescent="0.25">
      <c r="A4" s="9" t="s">
        <v>54</v>
      </c>
      <c r="B4" s="9" t="s">
        <v>57</v>
      </c>
      <c r="C4" s="9">
        <f xml:space="preserve"> SUM(Sheet1!L:L)</f>
        <v>0</v>
      </c>
      <c r="D4" s="9">
        <f xml:space="preserve"> SUMIF(Sheet1!E:E, "&lt;&gt;0", Sheet1!L:L)</f>
        <v>0</v>
      </c>
      <c r="E4" s="9">
        <f t="shared" ref="E4:E5" si="10" xml:space="preserve"> D4</f>
        <v>0</v>
      </c>
      <c r="F4" s="9" t="e">
        <f xml:space="preserve"> AVERAGE(Sheet1!E:E)</f>
        <v>#DIV/0!</v>
      </c>
      <c r="G4" s="9" t="e">
        <f xml:space="preserve"> _xlfn.STDEV.S(Sheet1!E:E)</f>
        <v>#DIV/0!</v>
      </c>
      <c r="H4" s="9" t="e">
        <f t="shared" ref="H4:H5" si="11">G4/SQRT(ABS(E4))</f>
        <v>#DIV/0!</v>
      </c>
      <c r="I4" s="9">
        <v>0</v>
      </c>
      <c r="J4" s="9">
        <v>0.05</v>
      </c>
      <c r="K4" s="9">
        <v>1</v>
      </c>
      <c r="L4" s="9">
        <f t="shared" si="6"/>
        <v>-1</v>
      </c>
      <c r="M4" s="9" t="e">
        <f t="shared" si="7"/>
        <v>#DIV/0!</v>
      </c>
      <c r="N4" s="9" t="e">
        <f t="shared" si="8"/>
        <v>#DIV/0!</v>
      </c>
      <c r="O4" s="9" t="e">
        <f t="shared" si="9"/>
        <v>#NUM!</v>
      </c>
      <c r="P4" s="9" t="str">
        <f t="shared" ref="P4:P5" si="12" xml:space="preserve"> IFERROR(IF(N4&lt;J4, "1", "0"), "0")</f>
        <v>0</v>
      </c>
    </row>
    <row r="5" spans="1:16" s="10" customFormat="1" x14ac:dyDescent="0.25">
      <c r="A5" s="9" t="s">
        <v>55</v>
      </c>
      <c r="B5" s="9" t="s">
        <v>58</v>
      </c>
      <c r="C5" s="9">
        <f xml:space="preserve"> SUM(Sheet1!M:M)</f>
        <v>0</v>
      </c>
      <c r="D5" s="9">
        <f xml:space="preserve"> SUMIF(Sheet1!E:E, "&lt;&gt;0", Sheet1!M:M)</f>
        <v>0</v>
      </c>
      <c r="E5" s="9">
        <f t="shared" si="10"/>
        <v>0</v>
      </c>
      <c r="F5" s="9" t="e">
        <f xml:space="preserve"> AVERAGE(Sheet1!E:E)</f>
        <v>#DIV/0!</v>
      </c>
      <c r="G5" s="9" t="e">
        <f xml:space="preserve"> _xlfn.STDEV.S(Sheet1!E:E)</f>
        <v>#DIV/0!</v>
      </c>
      <c r="H5" s="9" t="e">
        <f t="shared" si="11"/>
        <v>#DIV/0!</v>
      </c>
      <c r="I5" s="9">
        <v>0</v>
      </c>
      <c r="J5" s="9">
        <v>0.05</v>
      </c>
      <c r="K5" s="9">
        <v>1</v>
      </c>
      <c r="L5" s="9">
        <f t="shared" si="6"/>
        <v>-1</v>
      </c>
      <c r="M5" s="9" t="e">
        <f t="shared" si="7"/>
        <v>#DIV/0!</v>
      </c>
      <c r="N5" s="9" t="e">
        <f t="shared" si="8"/>
        <v>#DIV/0!</v>
      </c>
      <c r="O5" s="9" t="e">
        <f t="shared" si="9"/>
        <v>#NUM!</v>
      </c>
      <c r="P5" s="9" t="str">
        <f t="shared" si="12"/>
        <v>0</v>
      </c>
    </row>
    <row r="6" spans="1:16" s="15" customFormat="1" ht="14.25" customHeight="1" x14ac:dyDescent="0.25">
      <c r="A6" s="14" t="s">
        <v>47</v>
      </c>
      <c r="B6" s="14" t="s">
        <v>0</v>
      </c>
      <c r="C6" s="14">
        <f xml:space="preserve"> SUM(Sheet1!F:F)</f>
        <v>0</v>
      </c>
      <c r="D6" s="14">
        <f xml:space="preserve"> C6/ COUNTA(Sheet1!B:B)</f>
        <v>0</v>
      </c>
      <c r="E6" s="14">
        <f xml:space="preserve"> $E$2</f>
        <v>0</v>
      </c>
      <c r="F6" s="14" t="e">
        <f xml:space="preserve"> AVERAGE(Sheet1!F:F)</f>
        <v>#DIV/0!</v>
      </c>
      <c r="G6" s="14" t="e">
        <f xml:space="preserve"> _xlfn.STDEV.S(Sheet1!F:F)</f>
        <v>#DIV/0!</v>
      </c>
      <c r="H6" s="14" t="e">
        <f t="shared" si="0"/>
        <v>#DIV/0!</v>
      </c>
      <c r="I6" s="14">
        <v>0</v>
      </c>
      <c r="J6" s="14">
        <v>0.05</v>
      </c>
      <c r="K6" s="14">
        <v>1</v>
      </c>
      <c r="L6" s="14">
        <f t="shared" si="1"/>
        <v>-1</v>
      </c>
      <c r="M6" s="14" t="e">
        <f t="shared" si="2"/>
        <v>#DIV/0!</v>
      </c>
      <c r="N6" s="14" t="e">
        <f t="shared" si="3"/>
        <v>#DIV/0!</v>
      </c>
      <c r="O6" s="14" t="e">
        <f t="shared" si="4"/>
        <v>#NUM!</v>
      </c>
      <c r="P6" s="14" t="e">
        <f t="shared" si="5"/>
        <v>#DIV/0!</v>
      </c>
    </row>
    <row r="7" spans="1:16" s="10" customFormat="1" x14ac:dyDescent="0.25">
      <c r="A7" s="9" t="s">
        <v>53</v>
      </c>
      <c r="B7" s="9" t="s">
        <v>59</v>
      </c>
      <c r="C7" s="9">
        <f>$C$3</f>
        <v>0</v>
      </c>
      <c r="D7" s="9">
        <f xml:space="preserve"> SUMIF(Sheet1!F:F, "&lt;&gt;0", Sheet1!K:K)</f>
        <v>0</v>
      </c>
      <c r="E7" s="9">
        <f t="shared" ref="E7:E9" si="13" xml:space="preserve"> D7</f>
        <v>0</v>
      </c>
      <c r="F7" s="9" t="e">
        <f xml:space="preserve"> AVERAGE(Sheet1!F:F)</f>
        <v>#DIV/0!</v>
      </c>
      <c r="G7" s="9" t="e">
        <f xml:space="preserve"> _xlfn.STDEV.S(Sheet1!F:F)</f>
        <v>#DIV/0!</v>
      </c>
      <c r="H7" s="9" t="e">
        <f t="shared" ref="H7:H9" si="14">G7/SQRT(ABS(E7))</f>
        <v>#DIV/0!</v>
      </c>
      <c r="I7" s="9">
        <v>0</v>
      </c>
      <c r="J7" s="9">
        <v>0.05</v>
      </c>
      <c r="K7" s="9">
        <v>1</v>
      </c>
      <c r="L7" s="9">
        <f t="shared" ref="L7:L9" si="15" xml:space="preserve"> E7-1</f>
        <v>-1</v>
      </c>
      <c r="M7" s="9" t="e">
        <f t="shared" ref="M7:M9" si="16">(F7-I7)/H7</f>
        <v>#DIV/0!</v>
      </c>
      <c r="N7" s="9" t="e">
        <f t="shared" ref="N7:N9" si="17">_xlfn.T.DIST.RT(M7,L7)</f>
        <v>#DIV/0!</v>
      </c>
      <c r="O7" s="9" t="e">
        <f t="shared" ref="O7:O9" si="18" xml:space="preserve"> _xlfn.T.INV(1-J7,L7)</f>
        <v>#NUM!</v>
      </c>
      <c r="P7" s="9" t="str">
        <f t="shared" ref="P7:P9" si="19" xml:space="preserve"> IFERROR(IF(N7&lt;J7, "1", "0"), "0")</f>
        <v>0</v>
      </c>
    </row>
    <row r="8" spans="1:16" s="10" customFormat="1" x14ac:dyDescent="0.25">
      <c r="A8" s="9" t="s">
        <v>54</v>
      </c>
      <c r="B8" s="9" t="s">
        <v>60</v>
      </c>
      <c r="C8" s="9">
        <f>$C$4</f>
        <v>0</v>
      </c>
      <c r="D8" s="9">
        <f xml:space="preserve"> SUMIF(Sheet1!F:F, "&lt;&gt;0", Sheet1!L:L)</f>
        <v>0</v>
      </c>
      <c r="E8" s="9">
        <f t="shared" si="13"/>
        <v>0</v>
      </c>
      <c r="F8" s="9" t="e">
        <f xml:space="preserve"> AVERAGE(Sheet1!F:F)</f>
        <v>#DIV/0!</v>
      </c>
      <c r="G8" s="9" t="e">
        <f xml:space="preserve"> _xlfn.STDEV.S(Sheet1!F:F)</f>
        <v>#DIV/0!</v>
      </c>
      <c r="H8" s="9" t="e">
        <f t="shared" si="14"/>
        <v>#DIV/0!</v>
      </c>
      <c r="I8" s="9">
        <v>0</v>
      </c>
      <c r="J8" s="9">
        <v>0.05</v>
      </c>
      <c r="K8" s="9">
        <v>1</v>
      </c>
      <c r="L8" s="9">
        <f t="shared" si="15"/>
        <v>-1</v>
      </c>
      <c r="M8" s="9" t="e">
        <f t="shared" si="16"/>
        <v>#DIV/0!</v>
      </c>
      <c r="N8" s="9" t="e">
        <f t="shared" si="17"/>
        <v>#DIV/0!</v>
      </c>
      <c r="O8" s="9" t="e">
        <f t="shared" si="18"/>
        <v>#NUM!</v>
      </c>
      <c r="P8" s="9" t="str">
        <f t="shared" si="19"/>
        <v>0</v>
      </c>
    </row>
    <row r="9" spans="1:16" s="10" customFormat="1" x14ac:dyDescent="0.25">
      <c r="A9" s="9" t="s">
        <v>55</v>
      </c>
      <c r="B9" s="9" t="s">
        <v>61</v>
      </c>
      <c r="C9" s="9">
        <f>$C$5</f>
        <v>0</v>
      </c>
      <c r="D9" s="9">
        <f xml:space="preserve"> SUMIF(Sheet1!F:F, "&lt;&gt;0", Sheet1!M:M)</f>
        <v>0</v>
      </c>
      <c r="E9" s="9">
        <f t="shared" si="13"/>
        <v>0</v>
      </c>
      <c r="F9" s="9" t="e">
        <f xml:space="preserve"> AVERAGE(Sheet1!F:F)</f>
        <v>#DIV/0!</v>
      </c>
      <c r="G9" s="9" t="e">
        <f xml:space="preserve"> _xlfn.STDEV.S(Sheet1!F:F)</f>
        <v>#DIV/0!</v>
      </c>
      <c r="H9" s="9" t="e">
        <f t="shared" si="14"/>
        <v>#DIV/0!</v>
      </c>
      <c r="I9" s="9">
        <v>0</v>
      </c>
      <c r="J9" s="9">
        <v>0.05</v>
      </c>
      <c r="K9" s="9">
        <v>1</v>
      </c>
      <c r="L9" s="9">
        <f t="shared" si="15"/>
        <v>-1</v>
      </c>
      <c r="M9" s="9" t="e">
        <f t="shared" si="16"/>
        <v>#DIV/0!</v>
      </c>
      <c r="N9" s="9" t="e">
        <f t="shared" si="17"/>
        <v>#DIV/0!</v>
      </c>
      <c r="O9" s="9" t="e">
        <f t="shared" si="18"/>
        <v>#NUM!</v>
      </c>
      <c r="P9" s="9" t="str">
        <f t="shared" si="19"/>
        <v>0</v>
      </c>
    </row>
    <row r="10" spans="1:16" s="15" customFormat="1" x14ac:dyDescent="0.25">
      <c r="A10" s="14" t="s">
        <v>48</v>
      </c>
      <c r="B10" s="14" t="s">
        <v>1</v>
      </c>
      <c r="C10" s="14">
        <f xml:space="preserve"> SUM(Sheet1!G:G)</f>
        <v>0</v>
      </c>
      <c r="D10" s="14">
        <f xml:space="preserve"> C10/ COUNTA(Sheet1!B:B)</f>
        <v>0</v>
      </c>
      <c r="E10" s="14">
        <f xml:space="preserve"> $E$2</f>
        <v>0</v>
      </c>
      <c r="F10" s="14" t="e">
        <f xml:space="preserve"> AVERAGE(Sheet1!G:G)</f>
        <v>#DIV/0!</v>
      </c>
      <c r="G10" s="14" t="e">
        <f xml:space="preserve"> _xlfn.STDEV.S(Sheet1!G:G)</f>
        <v>#DIV/0!</v>
      </c>
      <c r="H10" s="14" t="e">
        <f t="shared" si="0"/>
        <v>#DIV/0!</v>
      </c>
      <c r="I10" s="14">
        <v>0</v>
      </c>
      <c r="J10" s="14">
        <v>0.05</v>
      </c>
      <c r="K10" s="14">
        <v>1</v>
      </c>
      <c r="L10" s="14">
        <f t="shared" si="1"/>
        <v>-1</v>
      </c>
      <c r="M10" s="14" t="e">
        <f t="shared" si="2"/>
        <v>#DIV/0!</v>
      </c>
      <c r="N10" s="14" t="e">
        <f t="shared" si="3"/>
        <v>#DIV/0!</v>
      </c>
      <c r="O10" s="14" t="e">
        <f t="shared" si="4"/>
        <v>#NUM!</v>
      </c>
      <c r="P10" s="14" t="e">
        <f t="shared" si="5"/>
        <v>#DIV/0!</v>
      </c>
    </row>
    <row r="11" spans="1:16" s="10" customFormat="1" x14ac:dyDescent="0.25">
      <c r="A11" s="9" t="s">
        <v>53</v>
      </c>
      <c r="B11" s="9" t="s">
        <v>62</v>
      </c>
      <c r="C11" s="9">
        <f>$C$3</f>
        <v>0</v>
      </c>
      <c r="D11" s="9">
        <f xml:space="preserve"> SUMIF(Sheet1!G:G, "&lt;&gt;0", Sheet1!K:K)</f>
        <v>0</v>
      </c>
      <c r="E11" s="9">
        <f t="shared" ref="E11:E13" si="20" xml:space="preserve"> D11</f>
        <v>0</v>
      </c>
      <c r="F11" s="9" t="e">
        <f xml:space="preserve"> AVERAGE(Sheet1!G:G)</f>
        <v>#DIV/0!</v>
      </c>
      <c r="G11" s="9" t="e">
        <f xml:space="preserve"> _xlfn.STDEV.S(Sheet1!G:G)</f>
        <v>#DIV/0!</v>
      </c>
      <c r="H11" s="9" t="e">
        <f t="shared" ref="H11:H13" si="21">G11/SQRT(ABS(E11))</f>
        <v>#DIV/0!</v>
      </c>
      <c r="I11" s="9">
        <v>0</v>
      </c>
      <c r="J11" s="9">
        <v>0.05</v>
      </c>
      <c r="K11" s="9">
        <v>1</v>
      </c>
      <c r="L11" s="9">
        <f t="shared" ref="L11:L13" si="22" xml:space="preserve"> E11-1</f>
        <v>-1</v>
      </c>
      <c r="M11" s="9" t="e">
        <f t="shared" ref="M11:M13" si="23">(F11-I11)/H11</f>
        <v>#DIV/0!</v>
      </c>
      <c r="N11" s="9" t="e">
        <f t="shared" ref="N11:N13" si="24">_xlfn.T.DIST.RT(M11,L11)</f>
        <v>#DIV/0!</v>
      </c>
      <c r="O11" s="9" t="e">
        <f t="shared" ref="O11:O13" si="25" xml:space="preserve"> _xlfn.T.INV(1-J11,L11)</f>
        <v>#NUM!</v>
      </c>
      <c r="P11" s="9" t="str">
        <f t="shared" ref="P11:P13" si="26" xml:space="preserve"> IFERROR(IF(N11&lt;J11, "1", "0"), "0")</f>
        <v>0</v>
      </c>
    </row>
    <row r="12" spans="1:16" s="10" customFormat="1" x14ac:dyDescent="0.25">
      <c r="A12" s="9" t="s">
        <v>54</v>
      </c>
      <c r="B12" s="9" t="s">
        <v>63</v>
      </c>
      <c r="C12" s="9">
        <f>$C$4</f>
        <v>0</v>
      </c>
      <c r="D12" s="9">
        <f xml:space="preserve"> SUMIF(Sheet1!G:G, "&lt;&gt;0", Sheet1!L:L)</f>
        <v>0</v>
      </c>
      <c r="E12" s="9">
        <f t="shared" si="20"/>
        <v>0</v>
      </c>
      <c r="F12" s="9" t="e">
        <f xml:space="preserve"> AVERAGE(Sheet1!G:G)</f>
        <v>#DIV/0!</v>
      </c>
      <c r="G12" s="9" t="e">
        <f xml:space="preserve"> _xlfn.STDEV.S(Sheet1!G:G)</f>
        <v>#DIV/0!</v>
      </c>
      <c r="H12" s="9" t="e">
        <f t="shared" si="21"/>
        <v>#DIV/0!</v>
      </c>
      <c r="I12" s="9">
        <v>0</v>
      </c>
      <c r="J12" s="9">
        <v>0.05</v>
      </c>
      <c r="K12" s="9">
        <v>1</v>
      </c>
      <c r="L12" s="9">
        <f t="shared" si="22"/>
        <v>-1</v>
      </c>
      <c r="M12" s="9" t="e">
        <f t="shared" si="23"/>
        <v>#DIV/0!</v>
      </c>
      <c r="N12" s="9" t="e">
        <f t="shared" si="24"/>
        <v>#DIV/0!</v>
      </c>
      <c r="O12" s="9" t="e">
        <f t="shared" si="25"/>
        <v>#NUM!</v>
      </c>
      <c r="P12" s="9" t="str">
        <f t="shared" si="26"/>
        <v>0</v>
      </c>
    </row>
    <row r="13" spans="1:16" s="10" customFormat="1" x14ac:dyDescent="0.25">
      <c r="A13" s="9" t="s">
        <v>55</v>
      </c>
      <c r="B13" s="9" t="s">
        <v>64</v>
      </c>
      <c r="C13" s="9">
        <f>$C$5</f>
        <v>0</v>
      </c>
      <c r="D13" s="9">
        <f xml:space="preserve"> SUMIF(Sheet1!G:G, "&lt;&gt;0", Sheet1!M:M)</f>
        <v>0</v>
      </c>
      <c r="E13" s="9">
        <f t="shared" si="20"/>
        <v>0</v>
      </c>
      <c r="F13" s="9" t="e">
        <f xml:space="preserve"> AVERAGE(Sheet1!G:G)</f>
        <v>#DIV/0!</v>
      </c>
      <c r="G13" s="9" t="e">
        <f xml:space="preserve"> _xlfn.STDEV.S(Sheet1!G:G)</f>
        <v>#DIV/0!</v>
      </c>
      <c r="H13" s="9" t="e">
        <f t="shared" si="21"/>
        <v>#DIV/0!</v>
      </c>
      <c r="I13" s="9">
        <v>0</v>
      </c>
      <c r="J13" s="9">
        <v>0.05</v>
      </c>
      <c r="K13" s="9">
        <v>1</v>
      </c>
      <c r="L13" s="9">
        <f t="shared" si="22"/>
        <v>-1</v>
      </c>
      <c r="M13" s="9" t="e">
        <f t="shared" si="23"/>
        <v>#DIV/0!</v>
      </c>
      <c r="N13" s="9" t="e">
        <f t="shared" si="24"/>
        <v>#DIV/0!</v>
      </c>
      <c r="O13" s="9" t="e">
        <f t="shared" si="25"/>
        <v>#NUM!</v>
      </c>
      <c r="P13" s="9" t="str">
        <f t="shared" si="26"/>
        <v>0</v>
      </c>
    </row>
    <row r="14" spans="1:16" s="15" customFormat="1" x14ac:dyDescent="0.25">
      <c r="A14" s="14" t="s">
        <v>49</v>
      </c>
      <c r="B14" s="14" t="s">
        <v>2</v>
      </c>
      <c r="C14" s="14">
        <f xml:space="preserve"> SUM(Sheet1!H:H)</f>
        <v>0</v>
      </c>
      <c r="D14" s="14">
        <f xml:space="preserve"> C14/ COUNTA(Sheet1!B:B)</f>
        <v>0</v>
      </c>
      <c r="E14" s="14">
        <f xml:space="preserve"> $E$2</f>
        <v>0</v>
      </c>
      <c r="F14" s="14" t="e">
        <f xml:space="preserve"> AVERAGE(Sheet1!H:H)</f>
        <v>#DIV/0!</v>
      </c>
      <c r="G14" s="14" t="e">
        <f xml:space="preserve"> _xlfn.STDEV.S(Sheet1!H:H)</f>
        <v>#DIV/0!</v>
      </c>
      <c r="H14" s="14" t="e">
        <f t="shared" si="0"/>
        <v>#DIV/0!</v>
      </c>
      <c r="I14" s="14">
        <v>0</v>
      </c>
      <c r="J14" s="14">
        <v>0.05</v>
      </c>
      <c r="K14" s="14">
        <v>1</v>
      </c>
      <c r="L14" s="14">
        <f t="shared" si="1"/>
        <v>-1</v>
      </c>
      <c r="M14" s="14" t="e">
        <f t="shared" si="2"/>
        <v>#DIV/0!</v>
      </c>
      <c r="N14" s="14" t="e">
        <f t="shared" si="3"/>
        <v>#DIV/0!</v>
      </c>
      <c r="O14" s="14" t="e">
        <f t="shared" si="4"/>
        <v>#NUM!</v>
      </c>
      <c r="P14" s="14" t="e">
        <f t="shared" si="5"/>
        <v>#DIV/0!</v>
      </c>
    </row>
    <row r="15" spans="1:16" s="10" customFormat="1" x14ac:dyDescent="0.25">
      <c r="A15" s="9" t="s">
        <v>53</v>
      </c>
      <c r="B15" s="9" t="s">
        <v>65</v>
      </c>
      <c r="C15" s="9">
        <f>$C$3</f>
        <v>0</v>
      </c>
      <c r="D15" s="9">
        <f xml:space="preserve"> SUMIF(Sheet1!H:H, "&lt;&gt;0", Sheet1!K:K)</f>
        <v>0</v>
      </c>
      <c r="E15" s="9">
        <f t="shared" ref="E15:E17" si="27" xml:space="preserve"> D15</f>
        <v>0</v>
      </c>
      <c r="F15" s="9" t="e">
        <f xml:space="preserve"> AVERAGE(Sheet1!H:H)</f>
        <v>#DIV/0!</v>
      </c>
      <c r="G15" s="9" t="e">
        <f xml:space="preserve"> _xlfn.STDEV.S(Sheet1!H:H)</f>
        <v>#DIV/0!</v>
      </c>
      <c r="H15" s="9" t="e">
        <f t="shared" ref="H15:H17" si="28">G15/SQRT(ABS(E15))</f>
        <v>#DIV/0!</v>
      </c>
      <c r="I15" s="9">
        <v>0</v>
      </c>
      <c r="J15" s="9">
        <v>0.05</v>
      </c>
      <c r="K15" s="9">
        <v>1</v>
      </c>
      <c r="L15" s="9">
        <f t="shared" ref="L15:L17" si="29" xml:space="preserve"> E15-1</f>
        <v>-1</v>
      </c>
      <c r="M15" s="9" t="e">
        <f t="shared" ref="M15:M17" si="30">(F15-I15)/H15</f>
        <v>#DIV/0!</v>
      </c>
      <c r="N15" s="9" t="e">
        <f t="shared" ref="N15:N17" si="31">_xlfn.T.DIST.RT(M15,L15)</f>
        <v>#DIV/0!</v>
      </c>
      <c r="O15" s="9" t="e">
        <f t="shared" ref="O15:O17" si="32" xml:space="preserve"> _xlfn.T.INV(1-J15,L15)</f>
        <v>#NUM!</v>
      </c>
      <c r="P15" s="9" t="str">
        <f t="shared" ref="P15:P17" si="33" xml:space="preserve"> IFERROR(IF(N15&lt;J15, "1", "0"), "0")</f>
        <v>0</v>
      </c>
    </row>
    <row r="16" spans="1:16" s="10" customFormat="1" x14ac:dyDescent="0.25">
      <c r="A16" s="9" t="s">
        <v>54</v>
      </c>
      <c r="B16" s="9" t="s">
        <v>66</v>
      </c>
      <c r="C16" s="9">
        <f>$C$4</f>
        <v>0</v>
      </c>
      <c r="D16" s="9">
        <f xml:space="preserve"> SUMIF(Sheet1!H:H, "&lt;&gt;0", Sheet1!L:L)</f>
        <v>0</v>
      </c>
      <c r="E16" s="9">
        <f t="shared" si="27"/>
        <v>0</v>
      </c>
      <c r="F16" s="9" t="e">
        <f xml:space="preserve"> AVERAGE(Sheet1!H:H)</f>
        <v>#DIV/0!</v>
      </c>
      <c r="G16" s="9" t="e">
        <f xml:space="preserve"> _xlfn.STDEV.S(Sheet1!H:H)</f>
        <v>#DIV/0!</v>
      </c>
      <c r="H16" s="9" t="e">
        <f t="shared" si="28"/>
        <v>#DIV/0!</v>
      </c>
      <c r="I16" s="9">
        <v>0</v>
      </c>
      <c r="J16" s="9">
        <v>0.05</v>
      </c>
      <c r="K16" s="9">
        <v>1</v>
      </c>
      <c r="L16" s="9">
        <f t="shared" si="29"/>
        <v>-1</v>
      </c>
      <c r="M16" s="9" t="e">
        <f t="shared" si="30"/>
        <v>#DIV/0!</v>
      </c>
      <c r="N16" s="9" t="e">
        <f t="shared" si="31"/>
        <v>#DIV/0!</v>
      </c>
      <c r="O16" s="9" t="e">
        <f t="shared" si="32"/>
        <v>#NUM!</v>
      </c>
      <c r="P16" s="9" t="str">
        <f t="shared" si="33"/>
        <v>0</v>
      </c>
    </row>
    <row r="17" spans="1:17" s="10" customFormat="1" x14ac:dyDescent="0.25">
      <c r="A17" s="9" t="s">
        <v>55</v>
      </c>
      <c r="B17" s="9" t="s">
        <v>67</v>
      </c>
      <c r="C17" s="9">
        <f>$C$5</f>
        <v>0</v>
      </c>
      <c r="D17" s="9">
        <f xml:space="preserve"> SUMIF(Sheet1!H:H, "&lt;&gt;0", Sheet1!M:M)</f>
        <v>0</v>
      </c>
      <c r="E17" s="9">
        <f t="shared" si="27"/>
        <v>0</v>
      </c>
      <c r="F17" s="9" t="e">
        <f xml:space="preserve"> AVERAGE(Sheet1!H:H)</f>
        <v>#DIV/0!</v>
      </c>
      <c r="G17" s="9" t="e">
        <f xml:space="preserve"> _xlfn.STDEV.S(Sheet1!H:H)</f>
        <v>#DIV/0!</v>
      </c>
      <c r="H17" s="9" t="e">
        <f t="shared" si="28"/>
        <v>#DIV/0!</v>
      </c>
      <c r="I17" s="9">
        <v>0</v>
      </c>
      <c r="J17" s="9">
        <v>0.05</v>
      </c>
      <c r="K17" s="9">
        <v>1</v>
      </c>
      <c r="L17" s="9">
        <f t="shared" si="29"/>
        <v>-1</v>
      </c>
      <c r="M17" s="9" t="e">
        <f t="shared" si="30"/>
        <v>#DIV/0!</v>
      </c>
      <c r="N17" s="9" t="e">
        <f t="shared" si="31"/>
        <v>#DIV/0!</v>
      </c>
      <c r="O17" s="9" t="e">
        <f t="shared" si="32"/>
        <v>#NUM!</v>
      </c>
      <c r="P17" s="9" t="str">
        <f t="shared" si="33"/>
        <v>0</v>
      </c>
    </row>
    <row r="18" spans="1:17" s="15" customFormat="1" x14ac:dyDescent="0.25">
      <c r="A18" s="14" t="s">
        <v>50</v>
      </c>
      <c r="B18" s="14" t="s">
        <v>3</v>
      </c>
      <c r="C18" s="14">
        <f xml:space="preserve"> SUM(Sheet1!I:I)</f>
        <v>0</v>
      </c>
      <c r="D18" s="14">
        <f xml:space="preserve"> C18/ COUNTA(Sheet1!B:B)</f>
        <v>0</v>
      </c>
      <c r="E18" s="14">
        <f xml:space="preserve"> $E$2</f>
        <v>0</v>
      </c>
      <c r="F18" s="14" t="e">
        <f xml:space="preserve"> AVERAGE(Sheet1!I:I)</f>
        <v>#DIV/0!</v>
      </c>
      <c r="G18" s="14" t="e">
        <f xml:space="preserve"> _xlfn.STDEV.S(Sheet1!I:I)</f>
        <v>#DIV/0!</v>
      </c>
      <c r="H18" s="14" t="e">
        <f t="shared" si="0"/>
        <v>#DIV/0!</v>
      </c>
      <c r="I18" s="14">
        <v>0</v>
      </c>
      <c r="J18" s="14">
        <v>0.05</v>
      </c>
      <c r="K18" s="14">
        <v>1</v>
      </c>
      <c r="L18" s="14">
        <f t="shared" si="1"/>
        <v>-1</v>
      </c>
      <c r="M18" s="14" t="e">
        <f t="shared" si="2"/>
        <v>#DIV/0!</v>
      </c>
      <c r="N18" s="14" t="e">
        <f t="shared" si="3"/>
        <v>#DIV/0!</v>
      </c>
      <c r="O18" s="14" t="e">
        <f t="shared" si="4"/>
        <v>#NUM!</v>
      </c>
      <c r="P18" s="14" t="e">
        <f t="shared" si="5"/>
        <v>#DIV/0!</v>
      </c>
    </row>
    <row r="19" spans="1:17" s="10" customFormat="1" x14ac:dyDescent="0.25">
      <c r="A19" s="9" t="s">
        <v>53</v>
      </c>
      <c r="B19" s="9" t="s">
        <v>68</v>
      </c>
      <c r="C19" s="9">
        <f>$C$3</f>
        <v>0</v>
      </c>
      <c r="D19" s="9">
        <f xml:space="preserve"> SUMIF(Sheet1!I:I, "&lt;&gt;0", Sheet1!K:K)</f>
        <v>0</v>
      </c>
      <c r="E19" s="9">
        <f t="shared" ref="E19:E21" si="34" xml:space="preserve"> D19</f>
        <v>0</v>
      </c>
      <c r="F19" s="9" t="e">
        <f xml:space="preserve"> AVERAGE(Sheet1!I:I)</f>
        <v>#DIV/0!</v>
      </c>
      <c r="G19" s="9" t="e">
        <f xml:space="preserve"> _xlfn.STDEV.S(Sheet1!I:I)</f>
        <v>#DIV/0!</v>
      </c>
      <c r="H19" s="9" t="e">
        <f t="shared" ref="H19:H21" si="35">G19/SQRT(ABS(E19))</f>
        <v>#DIV/0!</v>
      </c>
      <c r="I19" s="9">
        <v>0</v>
      </c>
      <c r="J19" s="9">
        <v>0.05</v>
      </c>
      <c r="K19" s="9">
        <v>1</v>
      </c>
      <c r="L19" s="9">
        <f t="shared" ref="L19:L21" si="36" xml:space="preserve"> E19-1</f>
        <v>-1</v>
      </c>
      <c r="M19" s="9" t="e">
        <f t="shared" ref="M19:M21" si="37">(F19-I19)/H19</f>
        <v>#DIV/0!</v>
      </c>
      <c r="N19" s="9" t="e">
        <f t="shared" ref="N19:N21" si="38">_xlfn.T.DIST.RT(M19,L19)</f>
        <v>#DIV/0!</v>
      </c>
      <c r="O19" s="9" t="e">
        <f t="shared" ref="O19:O21" si="39" xml:space="preserve"> _xlfn.T.INV(1-J19,L19)</f>
        <v>#NUM!</v>
      </c>
      <c r="P19" s="9" t="str">
        <f t="shared" ref="P19:P21" si="40" xml:space="preserve"> IFERROR(IF(N19&lt;J19, "1", "0"), "0")</f>
        <v>0</v>
      </c>
    </row>
    <row r="20" spans="1:17" s="10" customFormat="1" x14ac:dyDescent="0.25">
      <c r="A20" s="9" t="s">
        <v>54</v>
      </c>
      <c r="B20" s="9" t="s">
        <v>69</v>
      </c>
      <c r="C20" s="9">
        <f>$C$4</f>
        <v>0</v>
      </c>
      <c r="D20" s="9">
        <f xml:space="preserve"> SUMIF(Sheet1!I:I, "&lt;&gt;0", Sheet1!L:L)</f>
        <v>0</v>
      </c>
      <c r="E20" s="9">
        <f t="shared" si="34"/>
        <v>0</v>
      </c>
      <c r="F20" s="9" t="e">
        <f xml:space="preserve"> AVERAGE(Sheet1!I:I)</f>
        <v>#DIV/0!</v>
      </c>
      <c r="G20" s="9" t="e">
        <f xml:space="preserve"> _xlfn.STDEV.S(Sheet1!I:I)</f>
        <v>#DIV/0!</v>
      </c>
      <c r="H20" s="9" t="e">
        <f t="shared" si="35"/>
        <v>#DIV/0!</v>
      </c>
      <c r="I20" s="9">
        <v>0</v>
      </c>
      <c r="J20" s="9">
        <v>0.05</v>
      </c>
      <c r="K20" s="9">
        <v>1</v>
      </c>
      <c r="L20" s="9">
        <f t="shared" si="36"/>
        <v>-1</v>
      </c>
      <c r="M20" s="9" t="e">
        <f t="shared" si="37"/>
        <v>#DIV/0!</v>
      </c>
      <c r="N20" s="9" t="e">
        <f t="shared" si="38"/>
        <v>#DIV/0!</v>
      </c>
      <c r="O20" s="9" t="e">
        <f t="shared" si="39"/>
        <v>#NUM!</v>
      </c>
      <c r="P20" s="9" t="str">
        <f t="shared" si="40"/>
        <v>0</v>
      </c>
    </row>
    <row r="21" spans="1:17" s="10" customFormat="1" x14ac:dyDescent="0.25">
      <c r="A21" s="9" t="s">
        <v>55</v>
      </c>
      <c r="B21" s="9" t="s">
        <v>70</v>
      </c>
      <c r="C21" s="9">
        <f>$C$5</f>
        <v>0</v>
      </c>
      <c r="D21" s="9">
        <f xml:space="preserve"> SUMIF(Sheet1!I:I, "&lt;&gt;0", Sheet1!M:M)</f>
        <v>0</v>
      </c>
      <c r="E21" s="9">
        <f t="shared" si="34"/>
        <v>0</v>
      </c>
      <c r="F21" s="9" t="e">
        <f xml:space="preserve"> AVERAGE(Sheet1!I:I)</f>
        <v>#DIV/0!</v>
      </c>
      <c r="G21" s="9" t="e">
        <f xml:space="preserve"> _xlfn.STDEV.S(Sheet1!I:I)</f>
        <v>#DIV/0!</v>
      </c>
      <c r="H21" s="9" t="e">
        <f t="shared" si="35"/>
        <v>#DIV/0!</v>
      </c>
      <c r="I21" s="9">
        <v>0</v>
      </c>
      <c r="J21" s="9">
        <v>0.05</v>
      </c>
      <c r="K21" s="9">
        <v>1</v>
      </c>
      <c r="L21" s="9">
        <f t="shared" si="36"/>
        <v>-1</v>
      </c>
      <c r="M21" s="9" t="e">
        <f t="shared" si="37"/>
        <v>#DIV/0!</v>
      </c>
      <c r="N21" s="9" t="e">
        <f t="shared" si="38"/>
        <v>#DIV/0!</v>
      </c>
      <c r="O21" s="9" t="e">
        <f t="shared" si="39"/>
        <v>#NUM!</v>
      </c>
      <c r="P21" s="9" t="str">
        <f t="shared" si="40"/>
        <v>0</v>
      </c>
    </row>
    <row r="22" spans="1:17" s="15" customFormat="1" x14ac:dyDescent="0.25">
      <c r="A22" s="14" t="s">
        <v>51</v>
      </c>
      <c r="B22" s="14" t="s">
        <v>4</v>
      </c>
      <c r="C22" s="14">
        <f xml:space="preserve"> SUM(Sheet1!J:J)</f>
        <v>0</v>
      </c>
      <c r="D22" s="14">
        <f xml:space="preserve"> C22/ COUNTA(Sheet1!B:B)</f>
        <v>0</v>
      </c>
      <c r="E22" s="14">
        <f xml:space="preserve"> $E$2</f>
        <v>0</v>
      </c>
      <c r="F22" s="14" t="e">
        <f xml:space="preserve"> AVERAGE(Sheet1!J:J)</f>
        <v>#DIV/0!</v>
      </c>
      <c r="G22" s="14" t="e">
        <f xml:space="preserve"> _xlfn.STDEV.S(Sheet1!J:J)</f>
        <v>#DIV/0!</v>
      </c>
      <c r="H22" s="14" t="e">
        <f t="shared" si="0"/>
        <v>#DIV/0!</v>
      </c>
      <c r="I22" s="14">
        <v>0</v>
      </c>
      <c r="J22" s="14">
        <v>0.05</v>
      </c>
      <c r="K22" s="14">
        <v>1</v>
      </c>
      <c r="L22" s="14">
        <f t="shared" si="1"/>
        <v>-1</v>
      </c>
      <c r="M22" s="14" t="e">
        <f t="shared" si="2"/>
        <v>#DIV/0!</v>
      </c>
      <c r="N22" s="14" t="e">
        <f t="shared" si="3"/>
        <v>#DIV/0!</v>
      </c>
      <c r="O22" s="14" t="e">
        <f t="shared" si="4"/>
        <v>#NUM!</v>
      </c>
      <c r="P22" s="14" t="e">
        <f t="shared" si="5"/>
        <v>#DIV/0!</v>
      </c>
    </row>
    <row r="23" spans="1:17" s="10" customFormat="1" x14ac:dyDescent="0.25">
      <c r="A23" s="9" t="s">
        <v>53</v>
      </c>
      <c r="B23" s="9" t="s">
        <v>71</v>
      </c>
      <c r="C23" s="9">
        <f>$C$3</f>
        <v>0</v>
      </c>
      <c r="D23" s="9">
        <f xml:space="preserve"> SUMIF(Sheet1!J:J, "&lt;&gt;0", Sheet1!K:K)</f>
        <v>0</v>
      </c>
      <c r="E23" s="9">
        <f t="shared" ref="E23:E25" si="41" xml:space="preserve"> D23</f>
        <v>0</v>
      </c>
      <c r="F23" s="9" t="e">
        <f xml:space="preserve"> AVERAGE(Sheet1!J:J)</f>
        <v>#DIV/0!</v>
      </c>
      <c r="G23" s="9" t="e">
        <f xml:space="preserve"> _xlfn.STDEV.S(Sheet1!J:J)</f>
        <v>#DIV/0!</v>
      </c>
      <c r="H23" s="9" t="e">
        <f t="shared" ref="H23:H25" si="42">G23/SQRT(ABS(E23))</f>
        <v>#DIV/0!</v>
      </c>
      <c r="I23" s="9">
        <v>0</v>
      </c>
      <c r="J23" s="9">
        <v>0.05</v>
      </c>
      <c r="K23" s="9">
        <v>1</v>
      </c>
      <c r="L23" s="9">
        <f t="shared" ref="L23:L25" si="43" xml:space="preserve"> E23-1</f>
        <v>-1</v>
      </c>
      <c r="M23" s="9" t="e">
        <f t="shared" ref="M23:M25" si="44">(F23-I23)/H23</f>
        <v>#DIV/0!</v>
      </c>
      <c r="N23" s="9" t="e">
        <f t="shared" ref="N23:N25" si="45">_xlfn.T.DIST.RT(M23,L23)</f>
        <v>#DIV/0!</v>
      </c>
      <c r="O23" s="9" t="e">
        <f t="shared" ref="O23:O25" si="46" xml:space="preserve"> _xlfn.T.INV(1-J23,L23)</f>
        <v>#NUM!</v>
      </c>
      <c r="P23" s="9" t="str">
        <f t="shared" ref="P23:P25" si="47" xml:space="preserve"> IFERROR(IF(N23&lt;J23, "1", "0"), "0")</f>
        <v>0</v>
      </c>
    </row>
    <row r="24" spans="1:17" s="10" customFormat="1" x14ac:dyDescent="0.25">
      <c r="A24" s="9" t="s">
        <v>54</v>
      </c>
      <c r="B24" s="9" t="s">
        <v>72</v>
      </c>
      <c r="C24" s="9">
        <f>$C$4</f>
        <v>0</v>
      </c>
      <c r="D24" s="9">
        <f xml:space="preserve"> SUMIF(Sheet1!J:J, "&lt;&gt;0", Sheet1!L:L)</f>
        <v>0</v>
      </c>
      <c r="E24" s="9">
        <f t="shared" si="41"/>
        <v>0</v>
      </c>
      <c r="F24" s="9" t="e">
        <f xml:space="preserve"> AVERAGE(Sheet1!J:J)</f>
        <v>#DIV/0!</v>
      </c>
      <c r="G24" s="9" t="e">
        <f xml:space="preserve"> _xlfn.STDEV.S(Sheet1!J:J)</f>
        <v>#DIV/0!</v>
      </c>
      <c r="H24" s="9" t="e">
        <f t="shared" si="42"/>
        <v>#DIV/0!</v>
      </c>
      <c r="I24" s="9">
        <v>0</v>
      </c>
      <c r="J24" s="9">
        <v>0.05</v>
      </c>
      <c r="K24" s="9">
        <v>1</v>
      </c>
      <c r="L24" s="9">
        <f t="shared" si="43"/>
        <v>-1</v>
      </c>
      <c r="M24" s="9" t="e">
        <f t="shared" si="44"/>
        <v>#DIV/0!</v>
      </c>
      <c r="N24" s="9" t="e">
        <f t="shared" si="45"/>
        <v>#DIV/0!</v>
      </c>
      <c r="O24" s="9" t="e">
        <f t="shared" si="46"/>
        <v>#NUM!</v>
      </c>
      <c r="P24" s="9" t="str">
        <f t="shared" si="47"/>
        <v>0</v>
      </c>
    </row>
    <row r="25" spans="1:17" s="10" customFormat="1" x14ac:dyDescent="0.25">
      <c r="A25" s="9" t="s">
        <v>55</v>
      </c>
      <c r="B25" s="9" t="s">
        <v>73</v>
      </c>
      <c r="C25" s="9">
        <f>$C$5</f>
        <v>0</v>
      </c>
      <c r="D25" s="9">
        <f xml:space="preserve"> SUMIF(Sheet1!J:J, "&lt;&gt;0", Sheet1!M:M)</f>
        <v>0</v>
      </c>
      <c r="E25" s="9">
        <f t="shared" si="41"/>
        <v>0</v>
      </c>
      <c r="F25" s="9" t="e">
        <f xml:space="preserve"> AVERAGE(Sheet1!J:J)</f>
        <v>#DIV/0!</v>
      </c>
      <c r="G25" s="9" t="e">
        <f xml:space="preserve"> _xlfn.STDEV.S(Sheet1!J:J)</f>
        <v>#DIV/0!</v>
      </c>
      <c r="H25" s="9" t="e">
        <f t="shared" si="42"/>
        <v>#DIV/0!</v>
      </c>
      <c r="I25" s="9">
        <v>0</v>
      </c>
      <c r="J25" s="9">
        <v>0.05</v>
      </c>
      <c r="K25" s="9">
        <v>1</v>
      </c>
      <c r="L25" s="9">
        <f t="shared" si="43"/>
        <v>-1</v>
      </c>
      <c r="M25" s="9" t="e">
        <f t="shared" si="44"/>
        <v>#DIV/0!</v>
      </c>
      <c r="N25" s="9" t="e">
        <f t="shared" si="45"/>
        <v>#DIV/0!</v>
      </c>
      <c r="O25" s="9" t="e">
        <f t="shared" si="46"/>
        <v>#NUM!</v>
      </c>
      <c r="P25" s="9" t="str">
        <f t="shared" si="47"/>
        <v>0</v>
      </c>
    </row>
    <row r="26" spans="1:17" s="10" customFormat="1" x14ac:dyDescent="0.25">
      <c r="A26" s="24" t="s">
        <v>14</v>
      </c>
      <c r="B26" s="25"/>
      <c r="C26" s="24" t="e">
        <f xml:space="preserve"> IF(P26 = 3, "ASD", "PDD-NOS")</f>
        <v>#DIV/0!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 t="e">
        <f xml:space="preserve"> SUM(P2,P6,P10)</f>
        <v>#DIV/0!</v>
      </c>
    </row>
    <row r="27" spans="1:17" s="10" customFormat="1" x14ac:dyDescent="0.25"/>
    <row r="29" spans="1:17" s="15" customFormat="1" x14ac:dyDescent="0.25">
      <c r="A29" s="21" t="s">
        <v>16</v>
      </c>
      <c r="B29" s="21"/>
      <c r="C29" s="21" t="s">
        <v>9</v>
      </c>
      <c r="D29" s="21" t="s">
        <v>0</v>
      </c>
      <c r="E29" s="21" t="s">
        <v>1</v>
      </c>
      <c r="F29" s="21" t="s">
        <v>2</v>
      </c>
      <c r="G29" s="21" t="s">
        <v>3</v>
      </c>
      <c r="H29" s="21" t="s">
        <v>4</v>
      </c>
      <c r="I29" s="14" t="s">
        <v>74</v>
      </c>
      <c r="J29" s="14" t="s">
        <v>75</v>
      </c>
      <c r="K29" s="14" t="s">
        <v>76</v>
      </c>
      <c r="L29" s="14" t="s">
        <v>45</v>
      </c>
      <c r="M29" s="21" t="s">
        <v>77</v>
      </c>
      <c r="O29" s="22" t="s">
        <v>78</v>
      </c>
      <c r="P29" s="23">
        <f ca="1" xml:space="preserve"> NOW()</f>
        <v>43065.449556018517</v>
      </c>
    </row>
    <row r="30" spans="1:17" x14ac:dyDescent="0.25">
      <c r="A30" s="6" t="s">
        <v>17</v>
      </c>
      <c r="B30" s="6"/>
      <c r="C30" s="6">
        <v>1</v>
      </c>
      <c r="D30" s="6"/>
      <c r="E30" s="6">
        <v>1</v>
      </c>
      <c r="F30" s="6"/>
      <c r="G30" s="6"/>
      <c r="H30" s="6">
        <v>1</v>
      </c>
      <c r="I30" s="6">
        <v>1</v>
      </c>
      <c r="J30" s="6"/>
      <c r="K30" s="6"/>
      <c r="L30" t="e">
        <f xml:space="preserve"> SUM(P2,P10,P22)</f>
        <v>#DIV/0!</v>
      </c>
      <c r="M30" t="e">
        <f xml:space="preserve"> IF(L30 = 3, "Similar symptoms; perform screening", "No")</f>
        <v>#DIV/0!</v>
      </c>
      <c r="P30" s="7"/>
      <c r="Q30" s="8"/>
    </row>
    <row r="31" spans="1:17" x14ac:dyDescent="0.25">
      <c r="A31" s="6" t="s">
        <v>18</v>
      </c>
      <c r="B31" s="6"/>
      <c r="C31" s="6">
        <v>1</v>
      </c>
      <c r="D31" s="6"/>
      <c r="E31" s="6">
        <v>1</v>
      </c>
      <c r="F31" s="6"/>
      <c r="G31" s="6">
        <v>1</v>
      </c>
      <c r="H31" s="6"/>
      <c r="I31" s="6">
        <v>1</v>
      </c>
      <c r="J31" s="6"/>
      <c r="K31" s="6">
        <v>1</v>
      </c>
      <c r="L31" t="e">
        <f xml:space="preserve"> SUM(P2,P14,P6)</f>
        <v>#DIV/0!</v>
      </c>
      <c r="M31" t="e">
        <f t="shared" ref="M31:M44" si="48" xml:space="preserve"> IF(L31 = 3, "Similar symptoms; perform screening", "No")</f>
        <v>#DIV/0!</v>
      </c>
    </row>
    <row r="32" spans="1:17" x14ac:dyDescent="0.25">
      <c r="A32" s="6" t="s">
        <v>19</v>
      </c>
      <c r="B32" s="6"/>
      <c r="C32" s="6"/>
      <c r="D32" s="6">
        <v>1</v>
      </c>
      <c r="E32" s="6"/>
      <c r="F32" s="6"/>
      <c r="G32" s="6"/>
      <c r="H32" s="6"/>
      <c r="I32" s="6"/>
      <c r="J32" s="6"/>
      <c r="K32" s="6"/>
      <c r="L32" t="e">
        <f xml:space="preserve"> SUM(P22,P14,P6)</f>
        <v>#DIV/0!</v>
      </c>
      <c r="M32" t="e">
        <f t="shared" si="48"/>
        <v>#DIV/0!</v>
      </c>
    </row>
    <row r="33" spans="1:15" x14ac:dyDescent="0.25">
      <c r="A33" s="6" t="s">
        <v>20</v>
      </c>
      <c r="B33" s="6"/>
      <c r="C33" s="6"/>
      <c r="D33" s="6"/>
      <c r="E33" s="6"/>
      <c r="F33" s="6"/>
      <c r="G33" s="6">
        <v>1</v>
      </c>
      <c r="H33" s="6">
        <v>1</v>
      </c>
      <c r="I33" s="6"/>
      <c r="J33" s="6"/>
      <c r="K33" s="6">
        <v>1</v>
      </c>
      <c r="L33" t="e">
        <f xml:space="preserve"> SUM(P22,P6,P14)</f>
        <v>#DIV/0!</v>
      </c>
      <c r="M33" t="e">
        <f t="shared" si="48"/>
        <v>#DIV/0!</v>
      </c>
    </row>
    <row r="34" spans="1:15" x14ac:dyDescent="0.25">
      <c r="A34" s="6" t="s">
        <v>21</v>
      </c>
      <c r="B34" s="6"/>
      <c r="C34" s="6"/>
      <c r="D34" s="6"/>
      <c r="E34" s="6">
        <v>1</v>
      </c>
      <c r="F34" s="6"/>
      <c r="G34" s="6"/>
      <c r="H34" s="6"/>
      <c r="I34" s="6">
        <v>1</v>
      </c>
      <c r="J34" s="6"/>
      <c r="K34" s="6"/>
      <c r="L34" t="e">
        <f xml:space="preserve"> SUM(P2,P10,P14)</f>
        <v>#DIV/0!</v>
      </c>
      <c r="M34" t="e">
        <f t="shared" si="48"/>
        <v>#DIV/0!</v>
      </c>
    </row>
    <row r="35" spans="1:15" x14ac:dyDescent="0.25">
      <c r="A35" s="6" t="s">
        <v>22</v>
      </c>
      <c r="B35" s="6"/>
      <c r="C35" s="6">
        <v>1</v>
      </c>
      <c r="D35" s="6"/>
      <c r="E35" s="6">
        <v>1</v>
      </c>
      <c r="F35" s="6"/>
      <c r="G35" s="6"/>
      <c r="H35" s="6"/>
      <c r="I35" s="6">
        <v>1</v>
      </c>
      <c r="J35" s="6"/>
      <c r="K35" s="6"/>
      <c r="L35" t="e">
        <f xml:space="preserve"> SUM(P22,P14,P6)</f>
        <v>#DIV/0!</v>
      </c>
      <c r="M35" t="e">
        <f t="shared" si="48"/>
        <v>#DIV/0!</v>
      </c>
    </row>
    <row r="36" spans="1:15" x14ac:dyDescent="0.25">
      <c r="A36" s="6" t="s">
        <v>23</v>
      </c>
      <c r="B36" s="6"/>
      <c r="C36" s="6"/>
      <c r="D36" s="6"/>
      <c r="E36" s="6"/>
      <c r="F36" s="6"/>
      <c r="G36" s="6"/>
      <c r="H36" s="6">
        <v>1</v>
      </c>
      <c r="I36" s="6"/>
      <c r="J36" s="6"/>
      <c r="K36" s="6"/>
      <c r="L36" t="e">
        <f xml:space="preserve"> SUM(P22,P18,P14)</f>
        <v>#DIV/0!</v>
      </c>
      <c r="M36" t="e">
        <f t="shared" si="48"/>
        <v>#DIV/0!</v>
      </c>
    </row>
    <row r="37" spans="1:15" x14ac:dyDescent="0.25">
      <c r="A37" s="6" t="s">
        <v>24</v>
      </c>
      <c r="B37" s="6"/>
      <c r="C37" s="6"/>
      <c r="D37" s="6">
        <v>1</v>
      </c>
      <c r="E37" s="6">
        <v>1</v>
      </c>
      <c r="F37" s="6">
        <v>1</v>
      </c>
      <c r="G37" s="6">
        <v>1</v>
      </c>
      <c r="H37" s="6"/>
      <c r="I37" s="6">
        <v>1</v>
      </c>
      <c r="J37" s="6">
        <v>1</v>
      </c>
      <c r="K37" s="6">
        <v>1</v>
      </c>
      <c r="L37" t="e">
        <f xml:space="preserve"> SUM(P22,P10,P2)</f>
        <v>#DIV/0!</v>
      </c>
      <c r="M37" t="e">
        <f t="shared" si="48"/>
        <v>#DIV/0!</v>
      </c>
    </row>
    <row r="38" spans="1:15" x14ac:dyDescent="0.25">
      <c r="A38" s="6" t="s">
        <v>25</v>
      </c>
      <c r="B38" s="6"/>
      <c r="C38" s="6">
        <v>1</v>
      </c>
      <c r="D38" s="6"/>
      <c r="E38" s="6"/>
      <c r="F38" s="6"/>
      <c r="G38" s="6"/>
      <c r="H38" s="6"/>
      <c r="I38" s="6"/>
      <c r="J38" s="6"/>
      <c r="K38" s="6"/>
      <c r="L38">
        <f xml:space="preserve"> SUM(P27,P11,P19)</f>
        <v>0</v>
      </c>
      <c r="M38" t="str">
        <f t="shared" si="48"/>
        <v>No</v>
      </c>
    </row>
    <row r="39" spans="1:15" x14ac:dyDescent="0.25">
      <c r="A39" s="6" t="s">
        <v>26</v>
      </c>
      <c r="B39" s="6"/>
      <c r="C39" s="6"/>
      <c r="D39" s="6">
        <v>1</v>
      </c>
      <c r="E39" s="6"/>
      <c r="F39" s="6">
        <v>1</v>
      </c>
      <c r="G39" s="6"/>
      <c r="H39" s="6">
        <v>1</v>
      </c>
      <c r="I39" s="6"/>
      <c r="J39" s="6">
        <v>1</v>
      </c>
      <c r="K39" s="6"/>
      <c r="L39">
        <f xml:space="preserve"> SUM(P7,P15,P19)</f>
        <v>0</v>
      </c>
      <c r="M39" t="str">
        <f t="shared" si="48"/>
        <v>No</v>
      </c>
    </row>
    <row r="40" spans="1:15" x14ac:dyDescent="0.25">
      <c r="A40" s="6" t="s">
        <v>27</v>
      </c>
      <c r="B40" s="6"/>
      <c r="C40" s="6">
        <v>1</v>
      </c>
      <c r="D40" s="6"/>
      <c r="E40" s="6"/>
      <c r="F40" s="6"/>
      <c r="G40" s="6"/>
      <c r="H40" s="6"/>
      <c r="I40" s="6"/>
      <c r="J40" s="6"/>
      <c r="K40" s="6"/>
      <c r="L40">
        <f xml:space="preserve"> SUM(P27,P19,P11)</f>
        <v>0</v>
      </c>
      <c r="M40" t="str">
        <f t="shared" si="48"/>
        <v>No</v>
      </c>
    </row>
    <row r="41" spans="1:15" x14ac:dyDescent="0.25">
      <c r="A41" s="6" t="s">
        <v>28</v>
      </c>
      <c r="B41" s="6"/>
      <c r="C41" s="6"/>
      <c r="D41" s="6"/>
      <c r="E41" s="6">
        <v>1</v>
      </c>
      <c r="F41" s="6"/>
      <c r="G41" s="6"/>
      <c r="H41" s="6"/>
      <c r="I41" s="6">
        <v>1</v>
      </c>
      <c r="J41" s="6"/>
      <c r="K41" s="6"/>
      <c r="L41">
        <f t="shared" ref="L41:L42" si="49" xml:space="preserve"> SUM(P12,P24,P16)</f>
        <v>0</v>
      </c>
      <c r="M41" t="str">
        <f t="shared" si="48"/>
        <v>No</v>
      </c>
    </row>
    <row r="42" spans="1:15" x14ac:dyDescent="0.25">
      <c r="A42" s="6" t="s">
        <v>29</v>
      </c>
      <c r="B42" s="6"/>
      <c r="C42" s="6"/>
      <c r="D42" s="6"/>
      <c r="E42" s="6"/>
      <c r="F42" s="6">
        <v>1</v>
      </c>
      <c r="G42" s="6"/>
      <c r="H42" s="6"/>
      <c r="I42" s="6"/>
      <c r="J42" s="6">
        <v>1</v>
      </c>
      <c r="K42" s="6"/>
      <c r="L42">
        <f t="shared" si="49"/>
        <v>0</v>
      </c>
      <c r="M42" t="str">
        <f t="shared" si="48"/>
        <v>No</v>
      </c>
    </row>
    <row r="43" spans="1:15" x14ac:dyDescent="0.25">
      <c r="A43" s="6" t="s">
        <v>30</v>
      </c>
      <c r="B43" s="6"/>
      <c r="C43" s="6"/>
      <c r="D43" s="6"/>
      <c r="E43" s="6">
        <v>1</v>
      </c>
      <c r="F43" s="6"/>
      <c r="G43" s="6">
        <v>1</v>
      </c>
      <c r="H43" s="6"/>
      <c r="I43" s="6">
        <v>1</v>
      </c>
      <c r="J43" s="6"/>
      <c r="K43" s="6">
        <v>1</v>
      </c>
      <c r="L43">
        <f xml:space="preserve"> SUM(P32,P16,P24)</f>
        <v>0</v>
      </c>
      <c r="M43" t="str">
        <f t="shared" si="48"/>
        <v>No</v>
      </c>
    </row>
    <row r="44" spans="1:15" x14ac:dyDescent="0.25">
      <c r="A44" s="6" t="s">
        <v>31</v>
      </c>
      <c r="B44" s="6"/>
      <c r="C44" s="6">
        <v>1</v>
      </c>
      <c r="D44" s="6">
        <v>1</v>
      </c>
      <c r="E44" s="6"/>
      <c r="F44" s="6"/>
      <c r="G44" s="6"/>
      <c r="H44" s="6"/>
      <c r="I44" s="6"/>
      <c r="J44" s="6"/>
      <c r="K44" s="6"/>
      <c r="L44">
        <f xml:space="preserve"> SUM(P12,P20,P24)</f>
        <v>0</v>
      </c>
      <c r="M44" t="str">
        <f t="shared" si="48"/>
        <v>No</v>
      </c>
      <c r="O44" s="13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1]!update">
                <anchor moveWithCells="1" sizeWithCells="1">
                  <from>
                    <xdr:col>14</xdr:col>
                    <xdr:colOff>28575</xdr:colOff>
                    <xdr:row>26</xdr:row>
                    <xdr:rowOff>104775</xdr:rowOff>
                  </from>
                  <to>
                    <xdr:col>16</xdr:col>
                    <xdr:colOff>19050</xdr:colOff>
                    <xdr:row>27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Ramnauth</dc:creator>
  <cp:lastModifiedBy>Rebecca Ramnauth</cp:lastModifiedBy>
  <cp:lastPrinted>2017-11-25T14:46:15Z</cp:lastPrinted>
  <dcterms:created xsi:type="dcterms:W3CDTF">2017-11-25T13:57:42Z</dcterms:created>
  <dcterms:modified xsi:type="dcterms:W3CDTF">2017-11-26T15:47:26Z</dcterms:modified>
</cp:coreProperties>
</file>