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3MnMPkyDE6LJiHQBejQXWihyE6w=="/>
    </ext>
  </extLst>
</workbook>
</file>

<file path=xl/sharedStrings.xml><?xml version="1.0" encoding="utf-8"?>
<sst xmlns="http://schemas.openxmlformats.org/spreadsheetml/2006/main" count="94" uniqueCount="66">
  <si>
    <t>antibiotic</t>
  </si>
  <si>
    <t>Construct</t>
  </si>
  <si>
    <t>aNL</t>
  </si>
  <si>
    <t>OD600</t>
  </si>
  <si>
    <t>Total</t>
  </si>
  <si>
    <t>vol for 2ml (1OD)</t>
  </si>
  <si>
    <t>vol for 2ml (.5OD)</t>
  </si>
  <si>
    <t>Kan, Gent</t>
  </si>
  <si>
    <t>ARF19-HA</t>
  </si>
  <si>
    <t>Spec</t>
  </si>
  <si>
    <t>DR5-Venus</t>
  </si>
  <si>
    <t>P19</t>
  </si>
  <si>
    <t>p35SLong_5U:[H1-alphaH]-HA-IAA3-3U+Ter-AtuNos</t>
  </si>
  <si>
    <t>716-large</t>
  </si>
  <si>
    <t>p35SLong_5U:[H1-AtTPL-F10A]-HA-IAA3-3U+Ter-AtuNos</t>
  </si>
  <si>
    <t>p35SLong_5U:[H1-AtTPL-F10G]-HA-IAA3-3U+Ter-AtuNos</t>
  </si>
  <si>
    <t>p35SLong_5U:[H1-AtTPL-F10H]-HA-IAA3-3U+Ter-AtuNos</t>
  </si>
  <si>
    <t>p35SLong_5U:[H1-AtTPL-R6A]-HA-IAA3-3U+Ter-AtuNos</t>
  </si>
  <si>
    <t>p35SLong_5U:[H1-AtTPL-R6Y]-HA-IAA3-3U+Ter-AtuNos</t>
  </si>
  <si>
    <t>p35SLong_5U:[H1-AtTPL-R6L]-HA-IAA3-3U+Ter-AtuNos</t>
  </si>
  <si>
    <t>p35SLong_5U:[H1-AtHOS15]-HA-IAA3-3U+Ter-AtuNos</t>
  </si>
  <si>
    <t>p35SLong_5U:[H1-RANB9-schma]-HA-IAA3-3U+Ter-AtuNos</t>
  </si>
  <si>
    <t>p35SLong_5U:[H1-DmDMEI]-HA-IAA3-3U+Ter-AtuNos</t>
  </si>
  <si>
    <t>p35SLong_5U:[H1-BCR36DRAFT]-HA-IAA3-3U+Ter-AtuNos</t>
  </si>
  <si>
    <t>p35SLong_5U:[H1-A0A2K3D4J8]-HA-IAA3-3U+Ter-AtuNos</t>
  </si>
  <si>
    <t>p35SLong_5U:[H1-TAF1]-HA-IAA3-3U+Ter-AtuNos</t>
  </si>
  <si>
    <t>p35SLong_5U:[H1-FLO8]-HA-IAA3-3U+Ter-AtuNos</t>
  </si>
  <si>
    <t>p35SLong_5U:[H1-AtTPL]-HA-IAA3-3U+Ter-AtuNos</t>
  </si>
  <si>
    <t>p35SLong_5U:[H1-DDB0206475]-HA-IAA3-3U+Ter-AtuNos</t>
  </si>
  <si>
    <t>p35SLong_5U:[H1-AtTON1B]-HA-IAA3-3U+Ter-AtuNos</t>
  </si>
  <si>
    <t>p35SLong_5U:[H1-ADN2]-HA-IAA3-3U+Ter-AtuNos</t>
  </si>
  <si>
    <t>p35SLong_5U:[H1-HsRANBP9]-HA-IAA3-3U+Ter-AtuNos</t>
  </si>
  <si>
    <t>p35SLong_5U:[H1-HsSMU1]-HA-IAA3-3U+Ter-AtuNos</t>
  </si>
  <si>
    <t>p35SLong_5U:[H1-SSH4]-HA-IAA3-3U+Ter-AtuNos</t>
  </si>
  <si>
    <t>p35SLong_5U:[H1-DDB1]-HA-IAA3-3U+Ter-AtuNos</t>
  </si>
  <si>
    <t>p35SLong_5U:[H1-AtDCAF1]-HA-IAA3-3U+Ter-AtuNos</t>
  </si>
  <si>
    <t>p35SLong_5U:[H1-YC5C]-HA-IAA3-3U+Ter-AtuNos</t>
  </si>
  <si>
    <t>experiment</t>
  </si>
  <si>
    <t>base vol</t>
  </si>
  <si>
    <t>H1 vol</t>
  </si>
  <si>
    <t>vol to 2ml</t>
  </si>
  <si>
    <t>274 + 73 + 277</t>
  </si>
  <si>
    <t>274 + 73 + 277+710</t>
  </si>
  <si>
    <t>274 + 73 + 277+711</t>
  </si>
  <si>
    <t>274 + 73 + 277+712</t>
  </si>
  <si>
    <t>274 + 73 + 277+713</t>
  </si>
  <si>
    <t>274 + 73 + 277+714</t>
  </si>
  <si>
    <t>274 + 73 + 277+715</t>
  </si>
  <si>
    <t>274 + 73 + 277+716</t>
  </si>
  <si>
    <t>274 + 73 + 277+717</t>
  </si>
  <si>
    <t>274 + 73 + 277+718</t>
  </si>
  <si>
    <t>274 + 73 + 277+719</t>
  </si>
  <si>
    <t>274 + 73 + 277+720</t>
  </si>
  <si>
    <t>274 + 73 + 277+721
721</t>
  </si>
  <si>
    <t>274 + 73 + 277+722</t>
  </si>
  <si>
    <t>274 + 73 + 277+723</t>
  </si>
  <si>
    <t>274 + 73 + 277+724</t>
  </si>
  <si>
    <t>274 + 73 + 277+725</t>
  </si>
  <si>
    <t>274 + 73 + 277+726</t>
  </si>
  <si>
    <t>274 + 73 + 277+727</t>
  </si>
  <si>
    <t>274 + 73 + 277+728</t>
  </si>
  <si>
    <t>274 + 73 + 277+729</t>
  </si>
  <si>
    <t>274 + 73 + 277+730</t>
  </si>
  <si>
    <t>274 + 73 + 277+731</t>
  </si>
  <si>
    <t>274 + 73 + 277+732</t>
  </si>
  <si>
    <t>274 + 73 + 277+733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</si>
</sst>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2.0"/>
      <color theme="1"/>
      <name val="Calibri"/>
    </font>
    <font>
      <b/>
      <i/>
      <sz val="12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2.0"/>
      <color rgb="FF222222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shrinkToFit="0" wrapText="1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0" xfId="0" applyAlignment="1" applyFont="1">
      <alignment horizontal="right"/>
    </xf>
    <xf borderId="0" fillId="2" fontId="2" numFmtId="1" xfId="0" applyAlignment="1" applyFill="1" applyFont="1" applyNumberForma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2" fontId="3" numFmtId="1" xfId="0" applyAlignment="1" applyFont="1" applyNumberFormat="1">
      <alignment horizontal="lef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2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 vertical="bottom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8.11"/>
    <col customWidth="1" min="3" max="7" width="10.56"/>
    <col customWidth="1" min="8" max="8" width="5.67"/>
    <col customWidth="1" min="9" max="26" width="10.5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7</v>
      </c>
      <c r="B2" s="2" t="s">
        <v>8</v>
      </c>
      <c r="C2" s="1">
        <v>274.0</v>
      </c>
      <c r="D2" s="4">
        <v>0.312</v>
      </c>
      <c r="E2" s="1">
        <f t="shared" ref="E2:E29" si="1">D2*50</f>
        <v>15.6</v>
      </c>
      <c r="F2" s="5">
        <f t="shared" ref="F2:F29" si="2">2000/E2</f>
        <v>128.2051282</v>
      </c>
      <c r="G2" s="5">
        <f t="shared" ref="G2:G29" si="3">(0.5*2000)/E2</f>
        <v>64.1025641</v>
      </c>
      <c r="H2" s="1"/>
      <c r="I2" s="5">
        <f>sum(F2:F4)</f>
        <v>280.9175873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">
        <v>9</v>
      </c>
      <c r="B3" s="2" t="s">
        <v>10</v>
      </c>
      <c r="C3" s="1">
        <v>73.0</v>
      </c>
      <c r="D3" s="4">
        <v>0.453</v>
      </c>
      <c r="E3" s="1">
        <f t="shared" si="1"/>
        <v>22.65</v>
      </c>
      <c r="F3" s="5">
        <f t="shared" si="2"/>
        <v>88.30022075</v>
      </c>
      <c r="G3" s="5">
        <f t="shared" si="3"/>
        <v>44.15011038</v>
      </c>
      <c r="H3" s="1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 t="s">
        <v>9</v>
      </c>
      <c r="B4" s="2" t="s">
        <v>11</v>
      </c>
      <c r="C4" s="6">
        <v>277.0</v>
      </c>
      <c r="D4" s="4">
        <v>0.621</v>
      </c>
      <c r="E4" s="1">
        <f t="shared" si="1"/>
        <v>31.05</v>
      </c>
      <c r="F4" s="5">
        <f t="shared" si="2"/>
        <v>64.41223833</v>
      </c>
      <c r="G4" s="5">
        <f t="shared" si="3"/>
        <v>32.20611916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 t="s">
        <v>7</v>
      </c>
      <c r="B5" s="7" t="s">
        <v>12</v>
      </c>
      <c r="C5" s="8" t="s">
        <v>13</v>
      </c>
      <c r="D5" s="9">
        <v>0.031</v>
      </c>
      <c r="E5" s="1">
        <f t="shared" si="1"/>
        <v>1.55</v>
      </c>
      <c r="F5" s="5">
        <f t="shared" si="2"/>
        <v>1290.322581</v>
      </c>
      <c r="G5" s="5">
        <f t="shared" si="3"/>
        <v>645.1612903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 t="s">
        <v>7</v>
      </c>
      <c r="B6" s="10" t="s">
        <v>14</v>
      </c>
      <c r="C6" s="11">
        <v>710.0</v>
      </c>
      <c r="D6" s="4">
        <v>0.068</v>
      </c>
      <c r="E6" s="1">
        <f t="shared" si="1"/>
        <v>3.4</v>
      </c>
      <c r="F6" s="5">
        <f t="shared" si="2"/>
        <v>588.2352941</v>
      </c>
      <c r="G6" s="5">
        <f t="shared" si="3"/>
        <v>294.1176471</v>
      </c>
      <c r="H6" s="1">
        <v>2.0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 t="s">
        <v>7</v>
      </c>
      <c r="B7" s="10" t="s">
        <v>15</v>
      </c>
      <c r="C7" s="11">
        <v>711.0</v>
      </c>
      <c r="D7" s="4">
        <v>0.076</v>
      </c>
      <c r="E7" s="1">
        <f t="shared" si="1"/>
        <v>3.8</v>
      </c>
      <c r="F7" s="5">
        <f t="shared" si="2"/>
        <v>526.3157895</v>
      </c>
      <c r="G7" s="5">
        <f t="shared" si="3"/>
        <v>263.1578947</v>
      </c>
      <c r="H7" s="1">
        <v>3.0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1" t="s">
        <v>7</v>
      </c>
      <c r="B8" s="10" t="s">
        <v>16</v>
      </c>
      <c r="C8" s="11">
        <v>712.0</v>
      </c>
      <c r="D8" s="4">
        <v>0.062</v>
      </c>
      <c r="E8" s="1">
        <f t="shared" si="1"/>
        <v>3.1</v>
      </c>
      <c r="F8" s="5">
        <f t="shared" si="2"/>
        <v>645.1612903</v>
      </c>
      <c r="G8" s="5">
        <f t="shared" si="3"/>
        <v>322.5806452</v>
      </c>
      <c r="H8" s="1">
        <v>4.0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1" t="s">
        <v>7</v>
      </c>
      <c r="B9" s="10" t="s">
        <v>17</v>
      </c>
      <c r="C9" s="11">
        <v>713.0</v>
      </c>
      <c r="D9" s="9">
        <v>0.089</v>
      </c>
      <c r="E9" s="1">
        <f t="shared" si="1"/>
        <v>4.45</v>
      </c>
      <c r="F9" s="5">
        <f t="shared" si="2"/>
        <v>449.4382022</v>
      </c>
      <c r="G9" s="5">
        <f t="shared" si="3"/>
        <v>224.7191011</v>
      </c>
      <c r="H9" s="1">
        <v>5.0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1" t="s">
        <v>7</v>
      </c>
      <c r="B10" s="10" t="s">
        <v>18</v>
      </c>
      <c r="C10" s="11">
        <v>714.0</v>
      </c>
      <c r="D10" s="9">
        <v>0.108</v>
      </c>
      <c r="E10" s="1">
        <f t="shared" si="1"/>
        <v>5.4</v>
      </c>
      <c r="F10" s="5">
        <f t="shared" si="2"/>
        <v>370.3703704</v>
      </c>
      <c r="G10" s="5">
        <f t="shared" si="3"/>
        <v>185.1851852</v>
      </c>
      <c r="H10" s="1">
        <v>6.0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1" t="s">
        <v>7</v>
      </c>
      <c r="B11" s="10" t="s">
        <v>19</v>
      </c>
      <c r="C11" s="11">
        <v>715.0</v>
      </c>
      <c r="D11" s="9">
        <v>0.105</v>
      </c>
      <c r="E11" s="1">
        <f t="shared" si="1"/>
        <v>5.25</v>
      </c>
      <c r="F11" s="5">
        <f t="shared" si="2"/>
        <v>380.952381</v>
      </c>
      <c r="G11" s="5">
        <f t="shared" si="3"/>
        <v>190.4761905</v>
      </c>
      <c r="H11" s="1">
        <v>7.0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1" t="s">
        <v>7</v>
      </c>
      <c r="B12" s="13" t="s">
        <v>12</v>
      </c>
      <c r="C12" s="11">
        <v>716.0</v>
      </c>
      <c r="D12" s="9">
        <v>0.061</v>
      </c>
      <c r="E12" s="1">
        <f t="shared" si="1"/>
        <v>3.05</v>
      </c>
      <c r="F12" s="5">
        <f t="shared" si="2"/>
        <v>655.7377049</v>
      </c>
      <c r="G12" s="5">
        <f t="shared" si="3"/>
        <v>327.8688525</v>
      </c>
      <c r="H12" s="1">
        <v>8.0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 t="s">
        <v>7</v>
      </c>
      <c r="B13" s="10" t="s">
        <v>20</v>
      </c>
      <c r="C13" s="11">
        <v>717.0</v>
      </c>
      <c r="D13" s="9">
        <v>0.107</v>
      </c>
      <c r="E13" s="1">
        <f t="shared" si="1"/>
        <v>5.35</v>
      </c>
      <c r="F13" s="5">
        <f t="shared" si="2"/>
        <v>373.8317757</v>
      </c>
      <c r="G13" s="5">
        <f t="shared" si="3"/>
        <v>186.9158879</v>
      </c>
      <c r="H13" s="1">
        <v>9.0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 t="s">
        <v>7</v>
      </c>
      <c r="B14" s="10" t="s">
        <v>21</v>
      </c>
      <c r="C14" s="11">
        <v>718.0</v>
      </c>
      <c r="D14" s="9">
        <v>0.121</v>
      </c>
      <c r="E14" s="1">
        <f t="shared" si="1"/>
        <v>6.05</v>
      </c>
      <c r="F14" s="5">
        <f t="shared" si="2"/>
        <v>330.5785124</v>
      </c>
      <c r="G14" s="5">
        <f t="shared" si="3"/>
        <v>165.2892562</v>
      </c>
      <c r="H14" s="1">
        <v>10.0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 t="s">
        <v>7</v>
      </c>
      <c r="B15" s="14" t="s">
        <v>22</v>
      </c>
      <c r="C15" s="11">
        <v>719.0</v>
      </c>
      <c r="D15" s="9">
        <v>0.061</v>
      </c>
      <c r="E15" s="1">
        <f t="shared" si="1"/>
        <v>3.05</v>
      </c>
      <c r="F15" s="5">
        <f t="shared" si="2"/>
        <v>655.7377049</v>
      </c>
      <c r="G15" s="5">
        <f t="shared" si="3"/>
        <v>327.8688525</v>
      </c>
      <c r="H15" s="1">
        <v>11.0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 t="s">
        <v>7</v>
      </c>
      <c r="B16" s="14" t="s">
        <v>23</v>
      </c>
      <c r="C16" s="11">
        <v>720.0</v>
      </c>
      <c r="D16" s="9">
        <v>0.086</v>
      </c>
      <c r="E16" s="1">
        <f t="shared" si="1"/>
        <v>4.3</v>
      </c>
      <c r="F16" s="5">
        <f t="shared" si="2"/>
        <v>465.1162791</v>
      </c>
      <c r="G16" s="5">
        <f t="shared" si="3"/>
        <v>232.5581395</v>
      </c>
      <c r="H16" s="1">
        <v>12.0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 t="s">
        <v>7</v>
      </c>
      <c r="B17" s="10" t="s">
        <v>24</v>
      </c>
      <c r="C17" s="11">
        <v>721.0</v>
      </c>
      <c r="D17" s="9">
        <v>0.129</v>
      </c>
      <c r="E17" s="1">
        <f t="shared" si="1"/>
        <v>6.45</v>
      </c>
      <c r="F17" s="5">
        <f t="shared" si="2"/>
        <v>310.0775194</v>
      </c>
      <c r="G17" s="5">
        <f t="shared" si="3"/>
        <v>155.0387597</v>
      </c>
      <c r="H17" s="1">
        <v>13.0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 t="s">
        <v>7</v>
      </c>
      <c r="B18" s="10" t="s">
        <v>25</v>
      </c>
      <c r="C18" s="11">
        <v>722.0</v>
      </c>
      <c r="D18" s="9">
        <v>0.164</v>
      </c>
      <c r="E18" s="1">
        <f t="shared" si="1"/>
        <v>8.2</v>
      </c>
      <c r="F18" s="5">
        <f t="shared" si="2"/>
        <v>243.902439</v>
      </c>
      <c r="G18" s="5">
        <f t="shared" si="3"/>
        <v>121.9512195</v>
      </c>
      <c r="H18" s="1">
        <v>14.0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 t="s">
        <v>7</v>
      </c>
      <c r="B19" s="10" t="s">
        <v>26</v>
      </c>
      <c r="C19" s="11">
        <v>723.0</v>
      </c>
      <c r="D19" s="9">
        <v>0.124</v>
      </c>
      <c r="E19" s="1">
        <f t="shared" si="1"/>
        <v>6.2</v>
      </c>
      <c r="F19" s="5">
        <f t="shared" si="2"/>
        <v>322.5806452</v>
      </c>
      <c r="G19" s="5">
        <f t="shared" si="3"/>
        <v>161.2903226</v>
      </c>
      <c r="H19" s="1">
        <v>15.0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 t="s">
        <v>7</v>
      </c>
      <c r="B20" s="13" t="s">
        <v>27</v>
      </c>
      <c r="C20" s="11">
        <v>724.0</v>
      </c>
      <c r="D20" s="9">
        <v>0.111</v>
      </c>
      <c r="E20" s="1">
        <f t="shared" si="1"/>
        <v>5.55</v>
      </c>
      <c r="F20" s="5">
        <f t="shared" si="2"/>
        <v>360.3603604</v>
      </c>
      <c r="G20" s="5">
        <f t="shared" si="3"/>
        <v>180.1801802</v>
      </c>
      <c r="H20" s="1">
        <v>16.0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7</v>
      </c>
      <c r="B21" s="10" t="s">
        <v>28</v>
      </c>
      <c r="C21" s="11">
        <v>725.0</v>
      </c>
      <c r="D21" s="9">
        <v>0.202</v>
      </c>
      <c r="E21" s="1">
        <f t="shared" si="1"/>
        <v>10.1</v>
      </c>
      <c r="F21" s="5">
        <f t="shared" si="2"/>
        <v>198.019802</v>
      </c>
      <c r="G21" s="5">
        <f t="shared" si="3"/>
        <v>99.00990099</v>
      </c>
      <c r="H21" s="1">
        <v>17.0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 t="s">
        <v>7</v>
      </c>
      <c r="B22" s="10" t="s">
        <v>29</v>
      </c>
      <c r="C22" s="11">
        <v>726.0</v>
      </c>
      <c r="D22" s="9">
        <v>0.111</v>
      </c>
      <c r="E22" s="1">
        <f t="shared" si="1"/>
        <v>5.55</v>
      </c>
      <c r="F22" s="5">
        <f t="shared" si="2"/>
        <v>360.3603604</v>
      </c>
      <c r="G22" s="5">
        <f t="shared" si="3"/>
        <v>180.1801802</v>
      </c>
      <c r="H22" s="1">
        <v>18.0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7</v>
      </c>
      <c r="B23" s="10" t="s">
        <v>30</v>
      </c>
      <c r="C23" s="11">
        <v>727.0</v>
      </c>
      <c r="D23" s="9">
        <v>0.094</v>
      </c>
      <c r="E23" s="1">
        <f t="shared" si="1"/>
        <v>4.7</v>
      </c>
      <c r="F23" s="5">
        <f t="shared" si="2"/>
        <v>425.5319149</v>
      </c>
      <c r="G23" s="5">
        <f t="shared" si="3"/>
        <v>212.7659574</v>
      </c>
      <c r="H23" s="1">
        <v>19.0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7</v>
      </c>
      <c r="B24" s="10" t="s">
        <v>31</v>
      </c>
      <c r="C24" s="11">
        <v>728.0</v>
      </c>
      <c r="D24" s="9">
        <v>0.141</v>
      </c>
      <c r="E24" s="1">
        <f t="shared" si="1"/>
        <v>7.05</v>
      </c>
      <c r="F24" s="5">
        <f t="shared" si="2"/>
        <v>283.6879433</v>
      </c>
      <c r="G24" s="5">
        <f t="shared" si="3"/>
        <v>141.8439716</v>
      </c>
      <c r="H24" s="1">
        <v>20.0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 t="s">
        <v>7</v>
      </c>
      <c r="B25" s="10" t="s">
        <v>32</v>
      </c>
      <c r="C25" s="11">
        <v>729.0</v>
      </c>
      <c r="D25" s="9">
        <v>0.164</v>
      </c>
      <c r="E25" s="1">
        <f t="shared" si="1"/>
        <v>8.2</v>
      </c>
      <c r="F25" s="5">
        <f t="shared" si="2"/>
        <v>243.902439</v>
      </c>
      <c r="G25" s="5">
        <f t="shared" si="3"/>
        <v>121.9512195</v>
      </c>
      <c r="H25" s="1">
        <v>21.0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 t="s">
        <v>7</v>
      </c>
      <c r="B26" s="10" t="s">
        <v>33</v>
      </c>
      <c r="C26" s="11">
        <v>730.0</v>
      </c>
      <c r="D26" s="9">
        <v>0.117</v>
      </c>
      <c r="E26" s="1">
        <f t="shared" si="1"/>
        <v>5.85</v>
      </c>
      <c r="F26" s="5">
        <f t="shared" si="2"/>
        <v>341.8803419</v>
      </c>
      <c r="G26" s="5">
        <f t="shared" si="3"/>
        <v>170.9401709</v>
      </c>
      <c r="H26" s="1">
        <v>22.0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 t="s">
        <v>7</v>
      </c>
      <c r="B27" s="14" t="s">
        <v>34</v>
      </c>
      <c r="C27" s="11">
        <v>731.0</v>
      </c>
      <c r="D27" s="9">
        <v>0.142</v>
      </c>
      <c r="E27" s="1">
        <f t="shared" si="1"/>
        <v>7.1</v>
      </c>
      <c r="F27" s="5">
        <f t="shared" si="2"/>
        <v>281.6901408</v>
      </c>
      <c r="G27" s="5">
        <f t="shared" si="3"/>
        <v>140.8450704</v>
      </c>
      <c r="H27" s="1">
        <v>23.0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 t="s">
        <v>7</v>
      </c>
      <c r="B28" s="14" t="s">
        <v>35</v>
      </c>
      <c r="C28" s="11">
        <v>732.0</v>
      </c>
      <c r="D28" s="9">
        <v>0.1</v>
      </c>
      <c r="E28" s="1">
        <f t="shared" si="1"/>
        <v>5</v>
      </c>
      <c r="F28" s="5">
        <f t="shared" si="2"/>
        <v>400</v>
      </c>
      <c r="G28" s="5">
        <f t="shared" si="3"/>
        <v>200</v>
      </c>
      <c r="H28" s="1">
        <v>24.0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 t="s">
        <v>7</v>
      </c>
      <c r="B29" s="14" t="s">
        <v>36</v>
      </c>
      <c r="C29" s="11">
        <v>733.0</v>
      </c>
      <c r="D29" s="9">
        <v>0.099</v>
      </c>
      <c r="E29" s="1">
        <f t="shared" si="1"/>
        <v>4.95</v>
      </c>
      <c r="F29" s="5">
        <f t="shared" si="2"/>
        <v>404.040404</v>
      </c>
      <c r="G29" s="5">
        <f t="shared" si="3"/>
        <v>202.020202</v>
      </c>
      <c r="H29" s="1">
        <v>25.0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5"/>
      <c r="C30" s="1"/>
      <c r="D30" s="1"/>
      <c r="E30" s="1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 t="s">
        <v>37</v>
      </c>
      <c r="B31" s="15"/>
      <c r="C31" s="1" t="s">
        <v>38</v>
      </c>
      <c r="D31" s="1" t="s">
        <v>39</v>
      </c>
      <c r="E31" s="1" t="s">
        <v>40</v>
      </c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>
        <v>1.0</v>
      </c>
      <c r="B32" s="16" t="s">
        <v>41</v>
      </c>
      <c r="C32" s="5">
        <f>(F2+F3+F4)</f>
        <v>280.9175873</v>
      </c>
      <c r="D32" s="1">
        <v>0.0</v>
      </c>
      <c r="E32" s="5">
        <f t="shared" ref="E32:E57" si="4">2000-(C32+D32)</f>
        <v>1719.082413</v>
      </c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v>2.0</v>
      </c>
      <c r="B33" s="11" t="s">
        <v>42</v>
      </c>
      <c r="C33" s="4">
        <v>281.0</v>
      </c>
      <c r="D33" s="5">
        <f t="shared" ref="D33:D56" si="5">F6</f>
        <v>588.2352941</v>
      </c>
      <c r="E33" s="5">
        <f t="shared" si="4"/>
        <v>1130.764706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>
        <v>3.0</v>
      </c>
      <c r="B34" s="11" t="s">
        <v>43</v>
      </c>
      <c r="C34" s="4">
        <v>281.0</v>
      </c>
      <c r="D34" s="5">
        <f t="shared" si="5"/>
        <v>526.3157895</v>
      </c>
      <c r="E34" s="5">
        <f t="shared" si="4"/>
        <v>1192.684211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>
        <v>4.0</v>
      </c>
      <c r="B35" s="11" t="s">
        <v>44</v>
      </c>
      <c r="C35" s="4">
        <v>281.0</v>
      </c>
      <c r="D35" s="5">
        <f t="shared" si="5"/>
        <v>645.1612903</v>
      </c>
      <c r="E35" s="5">
        <f t="shared" si="4"/>
        <v>1073.83871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>
        <v>5.0</v>
      </c>
      <c r="B36" s="11" t="s">
        <v>45</v>
      </c>
      <c r="C36" s="4">
        <v>281.0</v>
      </c>
      <c r="D36" s="5">
        <f t="shared" si="5"/>
        <v>449.4382022</v>
      </c>
      <c r="E36" s="5">
        <f t="shared" si="4"/>
        <v>1269.561798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>
        <v>6.0</v>
      </c>
      <c r="B37" s="11" t="s">
        <v>46</v>
      </c>
      <c r="C37" s="4">
        <v>281.0</v>
      </c>
      <c r="D37" s="5">
        <f t="shared" si="5"/>
        <v>370.3703704</v>
      </c>
      <c r="E37" s="5">
        <f t="shared" si="4"/>
        <v>1348.62963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>
        <v>7.0</v>
      </c>
      <c r="B38" s="11" t="s">
        <v>47</v>
      </c>
      <c r="C38" s="4">
        <v>281.0</v>
      </c>
      <c r="D38" s="5">
        <f t="shared" si="5"/>
        <v>380.952381</v>
      </c>
      <c r="E38" s="5">
        <f t="shared" si="4"/>
        <v>1338.047619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>
        <v>8.0</v>
      </c>
      <c r="B39" s="11" t="s">
        <v>48</v>
      </c>
      <c r="C39" s="4">
        <v>281.0</v>
      </c>
      <c r="D39" s="5">
        <f t="shared" si="5"/>
        <v>655.7377049</v>
      </c>
      <c r="E39" s="5">
        <f t="shared" si="4"/>
        <v>1063.262295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>
        <v>9.0</v>
      </c>
      <c r="B40" s="11" t="s">
        <v>49</v>
      </c>
      <c r="C40" s="4">
        <v>281.0</v>
      </c>
      <c r="D40" s="5">
        <f t="shared" si="5"/>
        <v>373.8317757</v>
      </c>
      <c r="E40" s="5">
        <f t="shared" si="4"/>
        <v>1345.168224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>
        <v>10.0</v>
      </c>
      <c r="B41" s="11" t="s">
        <v>50</v>
      </c>
      <c r="C41" s="4">
        <v>281.0</v>
      </c>
      <c r="D41" s="5">
        <f t="shared" si="5"/>
        <v>330.5785124</v>
      </c>
      <c r="E41" s="5">
        <f t="shared" si="4"/>
        <v>1388.421488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>
        <v>11.0</v>
      </c>
      <c r="B42" s="11" t="s">
        <v>51</v>
      </c>
      <c r="C42" s="4">
        <v>281.0</v>
      </c>
      <c r="D42" s="5">
        <f t="shared" si="5"/>
        <v>655.7377049</v>
      </c>
      <c r="E42" s="5">
        <f t="shared" si="4"/>
        <v>1063.262295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>
        <v>12.0</v>
      </c>
      <c r="B43" s="11" t="s">
        <v>52</v>
      </c>
      <c r="C43" s="4">
        <v>281.0</v>
      </c>
      <c r="D43" s="5">
        <f t="shared" si="5"/>
        <v>465.1162791</v>
      </c>
      <c r="E43" s="5">
        <f t="shared" si="4"/>
        <v>1253.883721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>
        <v>13.0</v>
      </c>
      <c r="B44" s="11" t="s">
        <v>53</v>
      </c>
      <c r="C44" s="4">
        <v>281.0</v>
      </c>
      <c r="D44" s="5">
        <f t="shared" si="5"/>
        <v>310.0775194</v>
      </c>
      <c r="E44" s="5">
        <f t="shared" si="4"/>
        <v>1408.922481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>
        <v>14.0</v>
      </c>
      <c r="B45" s="11" t="s">
        <v>54</v>
      </c>
      <c r="C45" s="4">
        <v>281.0</v>
      </c>
      <c r="D45" s="5">
        <f t="shared" si="5"/>
        <v>243.902439</v>
      </c>
      <c r="E45" s="5">
        <f t="shared" si="4"/>
        <v>1475.097561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>
        <v>15.0</v>
      </c>
      <c r="B46" s="11" t="s">
        <v>55</v>
      </c>
      <c r="C46" s="4">
        <v>281.0</v>
      </c>
      <c r="D46" s="5">
        <f t="shared" si="5"/>
        <v>322.5806452</v>
      </c>
      <c r="E46" s="5">
        <f t="shared" si="4"/>
        <v>1396.419355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>
        <v>16.0</v>
      </c>
      <c r="B47" s="11" t="s">
        <v>56</v>
      </c>
      <c r="C47" s="4">
        <v>281.0</v>
      </c>
      <c r="D47" s="5">
        <f t="shared" si="5"/>
        <v>360.3603604</v>
      </c>
      <c r="E47" s="5">
        <f t="shared" si="4"/>
        <v>1358.63964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>
        <v>17.0</v>
      </c>
      <c r="B48" s="11" t="s">
        <v>57</v>
      </c>
      <c r="C48" s="4">
        <v>281.0</v>
      </c>
      <c r="D48" s="5">
        <f t="shared" si="5"/>
        <v>198.019802</v>
      </c>
      <c r="E48" s="5">
        <f t="shared" si="4"/>
        <v>1520.980198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>
        <v>18.0</v>
      </c>
      <c r="B49" s="11" t="s">
        <v>58</v>
      </c>
      <c r="C49" s="4">
        <v>281.0</v>
      </c>
      <c r="D49" s="5">
        <f t="shared" si="5"/>
        <v>360.3603604</v>
      </c>
      <c r="E49" s="5">
        <f t="shared" si="4"/>
        <v>1358.63964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>
        <v>19.0</v>
      </c>
      <c r="B50" s="11" t="s">
        <v>59</v>
      </c>
      <c r="C50" s="4">
        <v>281.0</v>
      </c>
      <c r="D50" s="5">
        <f t="shared" si="5"/>
        <v>425.5319149</v>
      </c>
      <c r="E50" s="5">
        <f t="shared" si="4"/>
        <v>1293.468085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>
        <v>20.0</v>
      </c>
      <c r="B51" s="11" t="s">
        <v>60</v>
      </c>
      <c r="C51" s="4">
        <v>281.0</v>
      </c>
      <c r="D51" s="5">
        <f t="shared" si="5"/>
        <v>283.6879433</v>
      </c>
      <c r="E51" s="5">
        <f t="shared" si="4"/>
        <v>1435.312057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>
        <v>21.0</v>
      </c>
      <c r="B52" s="11" t="s">
        <v>61</v>
      </c>
      <c r="C52" s="4">
        <v>281.0</v>
      </c>
      <c r="D52" s="5">
        <f t="shared" si="5"/>
        <v>243.902439</v>
      </c>
      <c r="E52" s="5">
        <f t="shared" si="4"/>
        <v>1475.097561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>
        <v>22.0</v>
      </c>
      <c r="B53" s="11" t="s">
        <v>62</v>
      </c>
      <c r="C53" s="4">
        <v>281.0</v>
      </c>
      <c r="D53" s="5">
        <f t="shared" si="5"/>
        <v>341.8803419</v>
      </c>
      <c r="E53" s="5">
        <f t="shared" si="4"/>
        <v>1377.119658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>
        <v>23.0</v>
      </c>
      <c r="B54" s="11" t="s">
        <v>63</v>
      </c>
      <c r="C54" s="4">
        <v>281.0</v>
      </c>
      <c r="D54" s="5">
        <f t="shared" si="5"/>
        <v>281.6901408</v>
      </c>
      <c r="E54" s="5">
        <f t="shared" si="4"/>
        <v>1437.309859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>
        <v>24.0</v>
      </c>
      <c r="B55" s="11" t="s">
        <v>64</v>
      </c>
      <c r="C55" s="4">
        <v>281.0</v>
      </c>
      <c r="D55" s="5">
        <f t="shared" si="5"/>
        <v>400</v>
      </c>
      <c r="E55" s="5">
        <f t="shared" si="4"/>
        <v>1319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>
        <v>25.0</v>
      </c>
      <c r="B56" s="11" t="s">
        <v>65</v>
      </c>
      <c r="C56" s="4">
        <v>281.0</v>
      </c>
      <c r="D56" s="5">
        <f t="shared" si="5"/>
        <v>404.040404</v>
      </c>
      <c r="E56" s="5">
        <f t="shared" si="4"/>
        <v>1314.959596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4">
        <v>26.0</v>
      </c>
      <c r="B57" s="11" t="s">
        <v>48</v>
      </c>
      <c r="C57" s="4">
        <v>281.0</v>
      </c>
      <c r="D57" s="5">
        <f>F5</f>
        <v>1290.322581</v>
      </c>
      <c r="E57" s="5">
        <f t="shared" si="4"/>
        <v>428.6774194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1"/>
      <c r="B1003" s="2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A1004" s="1"/>
      <c r="B1004" s="2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>
      <c r="A1005" s="1"/>
      <c r="B1005" s="2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>
      <c r="A1006" s="1"/>
      <c r="B1006" s="2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5.75" customHeight="1">
      <c r="A1007" s="1"/>
      <c r="B1007" s="2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5.75" customHeight="1">
      <c r="A1008" s="1"/>
      <c r="B1008" s="2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5.75" customHeight="1">
      <c r="A1009" s="1"/>
      <c r="B1009" s="2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5.75" customHeight="1">
      <c r="A1010" s="1"/>
      <c r="B1010" s="2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5.75" customHeight="1">
      <c r="A1011" s="1"/>
      <c r="B1011" s="2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5.75" customHeight="1">
      <c r="A1012" s="1"/>
      <c r="B1012" s="2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5.75" customHeight="1">
      <c r="A1013" s="1"/>
      <c r="B1013" s="2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5.75" customHeight="1">
      <c r="A1014" s="1"/>
      <c r="B1014" s="2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5.75" customHeight="1">
      <c r="A1015" s="1"/>
      <c r="B1015" s="2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5.75" customHeight="1">
      <c r="A1016" s="1"/>
      <c r="B1016" s="2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2022-02-17T23:54:01Z</dcterms:created>
  <dc:creator>aleydon</dc:creator>
</cp:coreProperties>
</file>