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lting" sheetId="1" r:id="rId4"/>
    <sheet state="visible" name="Consultar Imagens" sheetId="2" r:id="rId5"/>
    <sheet state="visible" name="Gráfico" sheetId="3" r:id="rId6"/>
  </sheets>
  <definedNames>
    <definedName hidden="1" localSheetId="0" name="Z_D7EE6433_06C3_467A_8B19_ACD2D5A7CEC5_.wvu.FilterData">Consulting!$B$14:$AK$123</definedName>
    <definedName hidden="1" localSheetId="0" name="Z_F93E65C1_93C5_4E79_8C0B_5E41BC782BA3_.wvu.FilterData">Consulting!$A$14:$AK$131</definedName>
  </definedNames>
  <calcPr/>
  <customWorkbookViews>
    <customWorkbookView activeSheetId="0" maximized="1" windowHeight="0" windowWidth="0" guid="{D7EE6433-06C3-467A-8B19-ACD2D5A7CEC5}" name="Filtro 1"/>
    <customWorkbookView activeSheetId="0" maximized="1" windowHeight="0" windowWidth="0" guid="{F93E65C1-93C5-4E79-8C0B-5E41BC782BA3}" name="Filtro 2"/>
  </customWorkbookViews>
  <extLst>
    <ext uri="GoogleSheetsCustomDataVersion1">
      <go:sheetsCustomData xmlns:go="http://customooxmlschemas.google.com/" r:id="rId7" roundtripDataSignature="AMtx7miN/C5yDnmscrfUt0ijmJwzNoPsq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4">
      <text>
        <t xml:space="preserve">======
ID#AAAALb4DYq8
Esforço necessário para a iniciativa    (2021-02-05 16:34:17)
1 - Baixo
2-  Médio 
3 - Alto
4 - Muito Alto</t>
      </text>
    </comment>
    <comment authorId="0" ref="J14">
      <text>
        <t xml:space="preserve">======
ID#AAAALb4DYq0
Guilherme Ceban    (2021-02-05 16:34:17)
Informar responsável pela execução da atividade</t>
      </text>
    </comment>
  </commentList>
  <extLst>
    <ext uri="GoogleSheetsCustomDataVersion1">
      <go:sheetsCustomData xmlns:go="http://customooxmlschemas.google.com/" r:id="rId1" roundtripDataSignature="AMtx7mh8mPMa8yhzctlMlTSyqRNCWLYojA=="/>
    </ext>
  </extLst>
</comments>
</file>

<file path=xl/sharedStrings.xml><?xml version="1.0" encoding="utf-8"?>
<sst xmlns="http://schemas.openxmlformats.org/spreadsheetml/2006/main" count="784" uniqueCount="353">
  <si>
    <t xml:space="preserve"> </t>
  </si>
  <si>
    <t xml:space="preserve"> Ficha de Acompanhamento das Iniciativa  e Estratégias -BackOffice</t>
  </si>
  <si>
    <t xml:space="preserve">Data: </t>
  </si>
  <si>
    <t>Descrição</t>
  </si>
  <si>
    <t>Oportunidades de melhorias</t>
  </si>
  <si>
    <t>A EQUIPE DA CONSULTING DEVE ALTERAR APENAS AS COLUNA SITUAÇÃO E VERSÃO DE CORREÇÃO</t>
  </si>
  <si>
    <t xml:space="preserve">Gestor  </t>
  </si>
  <si>
    <t>Status</t>
  </si>
  <si>
    <t>Fabiano L Souza</t>
  </si>
  <si>
    <t>Planejado</t>
  </si>
  <si>
    <t>Responsáveis:</t>
  </si>
  <si>
    <t>Realizado</t>
  </si>
  <si>
    <t>Ulir</t>
  </si>
  <si>
    <t>Cronograma</t>
  </si>
  <si>
    <t>Início</t>
  </si>
  <si>
    <t>Elyenaer</t>
  </si>
  <si>
    <t>Fim</t>
  </si>
  <si>
    <t>Ok, entregue o termo de orientação</t>
  </si>
  <si>
    <t>Sua banca será no dia 13 de junho de 2016 às 19h45, sendo a 2ª a apresentar na Sala ?</t>
  </si>
  <si>
    <t>Orientação alinhamento metodológico da pesquisa</t>
  </si>
  <si>
    <t>Origem</t>
  </si>
  <si>
    <t>Código</t>
  </si>
  <si>
    <t>Atividades</t>
  </si>
  <si>
    <t>Imagem</t>
  </si>
  <si>
    <t>Prioridade</t>
  </si>
  <si>
    <t>Data Início</t>
  </si>
  <si>
    <t>Data Fim</t>
  </si>
  <si>
    <t>Versão de Correção</t>
  </si>
  <si>
    <t>Situação</t>
  </si>
  <si>
    <t>Comentários</t>
  </si>
  <si>
    <t>Azul</t>
  </si>
  <si>
    <t>Cina</t>
  </si>
  <si>
    <t>Amarelo</t>
  </si>
  <si>
    <t>Verde</t>
  </si>
  <si>
    <t>Vermelho</t>
  </si>
  <si>
    <t>REP</t>
  </si>
  <si>
    <t>B.Off</t>
  </si>
  <si>
    <t>Incluir a indicação de amigo pagando R$5,00 com a ativação de C/C por meio de compra, ver como será informado o cliente indicado, Obs: reunião de Jan/21</t>
  </si>
  <si>
    <t>CONSULTING</t>
  </si>
  <si>
    <t>FINALIZADO</t>
  </si>
  <si>
    <t>implantado e cancelado temporariamente</t>
  </si>
  <si>
    <t xml:space="preserve">Parametrizar  regra geral dos serviços gratuitos (Pgto titulo, emissão de boleto) </t>
  </si>
  <si>
    <t>Parametrizar cotas, para serviço gratuito</t>
  </si>
  <si>
    <r>
      <rPr>
        <rFont val="Arial"/>
        <color rgb="FF000000"/>
        <sz val="11.0"/>
        <u/>
      </rPr>
      <t xml:space="preserve">os pendentes deveriam ficar em destaque = negrito (sincronizar com quantidade no contas pendentes em  </t>
    </r>
    <r>
      <rPr>
        <rFont val="Arial"/>
        <color rgb="FF1155CC"/>
        <sz val="11.0"/>
        <u/>
      </rPr>
      <t>https://dank.e-bancos.com.br/index.php?r=backoffice%2Fhome)</t>
    </r>
  </si>
  <si>
    <t>Sequência da tarefa de cima, ver a tela de ultimas movimentações, está com a mesma questão da a cima</t>
  </si>
  <si>
    <t xml:space="preserve">Padronizar grafia em caixa alta, todos os dados da ficha cadastral				</t>
  </si>
  <si>
    <t>uppercase na retirada de dados</t>
  </si>
  <si>
    <t>APP</t>
  </si>
  <si>
    <t>Na validação das transações está  possibilitando enviar o código por e-mail, mas precisamos que seja por sms canal mais efetivo</t>
  </si>
  <si>
    <t>1.0.36</t>
  </si>
  <si>
    <t>contratação do pacote sms</t>
  </si>
  <si>
    <t>Comprovantes gerar no formato de PDF e possibilitar que o compartilhamento seja uma opção do cliente para as opções do cliente (e-mail e WhatsApp).</t>
  </si>
  <si>
    <t>Mesmo comportamento do extrato</t>
  </si>
  <si>
    <t>Na tela de últimos comprovantes movimentação, a pendência continua aparecendo mesmo depois de  gerar movimentação.</t>
  </si>
  <si>
    <t>finalizado parcialmente, aberto novas demandas</t>
  </si>
  <si>
    <t>Na tela saque, após a inclusão da senha, abre uma demanda "digite os 4 primeiros digitos do seu..... CPF?</t>
  </si>
  <si>
    <t>Testamos alguns saques, mas o saldo não está saindo da conta tem quem está sacando, e não está entrando na conta de quem está recebendo.</t>
  </si>
  <si>
    <t>Enviar prints/Vídeos</t>
  </si>
  <si>
    <t>BACKOFFICE</t>
  </si>
  <si>
    <t>O backoffice na incluir um flag, "bloqueio" de envio de sms e email quando manifesto do cliente, conforme preve o Termo de aberturta de c/c</t>
  </si>
  <si>
    <t>VISTO</t>
  </si>
  <si>
    <t>Exceto:  para envio de Token e comunicações essenciais para a operação da conta (como e-mail de troca de senha) não cai na regra</t>
  </si>
  <si>
    <t>acesso negado</t>
  </si>
  <si>
    <t>Como encerrar a conta corrente no BackOficce</t>
  </si>
  <si>
    <t>Arquivo morto/ sem possibilidade de resgate</t>
  </si>
  <si>
    <t>Layout &gt; Solicitamos a alteração do leiaute do extrato para o modelo com colunas para Debito Credito e Saldo diario</t>
  </si>
  <si>
    <t>Habilitar somente para Master  acionar o botão de excluir documentos adicionais</t>
  </si>
  <si>
    <t>Perfil &amp; permissão(baseado em papel)</t>
  </si>
  <si>
    <t>Precisamos de uma opção no app de bloqueio de cartão, para caso o cliente tenha perdido o mesmo</t>
  </si>
  <si>
    <t>Opção de vincular o cartão pré-pago, a acessar o saldo da conta diretamente(A processadora não permite)</t>
  </si>
  <si>
    <t>finalizado sem atendimento, pois serviço nao é possivel</t>
  </si>
  <si>
    <t>Ao usar nº contas, quando utiliza-se um digito errado, o app está colocando uma mensagem em duplicidade</t>
  </si>
  <si>
    <t>Na transferência interna, no erro ao não localizar a conta exibe a mensagem solicitando verificação de dados, texto em duplicidade</t>
  </si>
  <si>
    <t>gravar a geolocalização do cliente na abertura</t>
  </si>
  <si>
    <t>Vai contra os termos de uso do Google. Analisar junto ao google</t>
  </si>
  <si>
    <t>Trocar documentos encaminhados na abertura da conta (foto e comprovante de residência)</t>
  </si>
  <si>
    <t>Discutir em comite operacional, solciitar no email do correntista, substituir na ficha da c/c</t>
  </si>
  <si>
    <t>Acesso ao ambiente web, para consulta de retornos das inconsistencia que originaram recusa não crivo da IDWall  abertura da conta corrente</t>
  </si>
  <si>
    <t>Trazer motivo da recusa no backoffice</t>
  </si>
  <si>
    <t>LAYOUT</t>
  </si>
  <si>
    <t>Layout &gt;Tela inicial (em anexo) não está centralizada no meu celular.</t>
  </si>
  <si>
    <t>Samsumg, J5, S9 cortando transferencia | Alterei o nome para Transferências para se adaptar melhor ao padrão do menu. Lucas</t>
  </si>
  <si>
    <t>Layout &gt; No app, na aba menu (tela a esquerda com fundo azul claro, em anexo, algumas informações estão desalinhadas.</t>
  </si>
  <si>
    <t>NOVO</t>
  </si>
  <si>
    <t>o numero da conta esta cortando, ele só fica certo se o celular estiver com a menor fonte possivel. Adaptar para as fontes padrão</t>
  </si>
  <si>
    <t xml:space="preserve">Solicito que o app de a opção transferencia entre contas Dank , possa  salvar favorecidos </t>
  </si>
  <si>
    <t>Boas vindas, definida o envio de PUSH e email (automático)</t>
  </si>
  <si>
    <t>1//3</t>
  </si>
  <si>
    <t>1//4</t>
  </si>
  <si>
    <t>1//5</t>
  </si>
  <si>
    <t>1//6</t>
  </si>
  <si>
    <t>E-mail ou push na aprovação da conta/Ver possibilidade de enviar retroativo</t>
  </si>
  <si>
    <t>Inclusão no sistema periodo de vigencia de procuração e qual outorga de poderes</t>
  </si>
  <si>
    <t>Na PJ, há um período de vigência da procuração, alertar o cliente e o backoffice(O backoffice adiciona), notifica o backoffice 30 dias antes e ao fim do prazo corta o acesso.</t>
  </si>
  <si>
    <t>Priorizar nome do correntista na listagem de contas do backoffice para não cortar</t>
  </si>
  <si>
    <t>evitar cortar nome do correntista na listagem</t>
  </si>
  <si>
    <t>Estorno de tarifa</t>
  </si>
  <si>
    <t>Estorno de qualquer operação, com ação e validação de acordo com permissões
fechamos para extorno só se tarifa segundo conversa com Ulir</t>
  </si>
  <si>
    <t>Quando a conta vier com rejeição a aprovação deve ser feita por duas pessoas</t>
  </si>
  <si>
    <t>Ação/validação</t>
  </si>
  <si>
    <t>usar a copia do  codigo de barras , para colar na opção de pagamento no APP</t>
  </si>
  <si>
    <t>1.0.35</t>
  </si>
  <si>
    <t>Já é possivel fazer isso. Caso não esteja funcionando podem dar mais detalhes?</t>
  </si>
  <si>
    <t>No App, prever que o cliente possa acessar uma lista de lojas conveniadas, gerando filtros, um deles é por ramo de segmento/atividades</t>
  </si>
  <si>
    <t>Já existe, mas para isso tem que ter lojas credenciadas</t>
  </si>
  <si>
    <t xml:space="preserve">Falha ao enviar o boleto gerado, mensagem falha ao enviar o arquivo pdf. </t>
  </si>
  <si>
    <t>alterar o nome do botão que emite boletos para terceiro. de: cobrar para cobrança</t>
  </si>
  <si>
    <t>verificar a possibilidade de emissão de boletos (em lote), para situações de cobrança mensalisada, ex.: emissão 5 boletos boletos , para o vcto num dia x de cada  meses futuro</t>
  </si>
  <si>
    <t xml:space="preserve"> Na conta nº 21-3  PJ no  detalhamento, link procuração, não da acesso. mensagem: "403 forbidden"</t>
  </si>
  <si>
    <t>não tem a enexo, e gerou link</t>
  </si>
  <si>
    <t>incluir no log da observação, o registro de  todos os históricos em (amarelo), da Id wall. Ex. na conta 0000030-2        ANA PAULA PRZEDZMIRS  texto seria que a grafia é diferente n Receita Federal</t>
  </si>
  <si>
    <t>Liberar a abertura de conta para menores de 18 anos (tendo CPF possibilitar que seja correntista s/cartão Pré Pago, não envolver a Visa).
Desde que o responsável também tenha conta no Dank, e aprove eletronicamente a abertura do menor, no APP do responsável</t>
  </si>
  <si>
    <t xml:space="preserve">Em IOS - Verificar que não segue a abertura da conta quando opta-se por SIM indicado por um amigo. SE usar não segue normarmente </t>
  </si>
  <si>
    <t>no BackOfice, detalhe de cadastro &gt;  trazer o grau de confiança da IDwall, para verificar a baixa qualidade da selfie. 
Demanda similar a 34</t>
  </si>
  <si>
    <t>alem de avisar que o cliente ficou fora do inervalo de confianca, avisar o percentual verificado e o intervalo e de confiancça no log. exemplo: "        SCORE FORA DO INTERVALO DE CONFIANÇA, VERIFICADO 0,75, INTERVALO DE CONFIANÇA É DE 0,8 A 0,95."</t>
  </si>
  <si>
    <t>Tela de biometria, está sendo demandada em aparelhos que não possuem essa função</t>
  </si>
  <si>
    <t>No sininho, em notificações, erro de grafia "nunhuma"</t>
  </si>
  <si>
    <t>no APP, no campo email, está incluindo um espaçamento em branco no final do endereço, e acusa como erro</t>
  </si>
  <si>
    <t>no BackOfice, Gravar log, quando ocorreu alterações no cadastro do cliente, apontando campo alterado e usuário que efetivou.</t>
  </si>
  <si>
    <t>O extrato da conta digital ao gerar PDF, não abre visualização depois de gerar, (modelos 6S Aple. e no 7 Tb)</t>
  </si>
  <si>
    <t>em 16-fev foi alterado, porque sempre sai da conta do Fabiano, independente da conta que era acessado o APP</t>
  </si>
  <si>
    <t xml:space="preserve">alterar o email na Play Store, está com ti.dankbank@gmail.com , mudar para maior credibilidade alterar para:
suporte@dankbank.com.br </t>
  </si>
  <si>
    <t>Resposta do google: O país e endereço de e-mail do proprietário da conta não podem ser alterados. No entanto, é possível criar uma nova conta usando um país ou endereço de e-mail diferente e transferir seus apps para ela.</t>
  </si>
  <si>
    <t>Está exgindo alimentar um valor em R$,  na configurações do lojista. ver imagem</t>
  </si>
  <si>
    <t>Hoje se você habilitar o saque e não colocar a comissão do lojista, o saque apresenta erro. Queremos ter a opção de saque com comissão zero, e tenha apenas um alerta no salvamento. conforme imagem</t>
  </si>
  <si>
    <t>Ao indicar um amigo, no compartilhamento, devemos levar junto  um texto:  Hey, te indiquei para ser um Cliente do Dank Bank. 
Baixe o APP na loja e na abertura da sua conta, use o código: (gerado)</t>
  </si>
  <si>
    <t>No campo indique um amigo, tirar o ultimo parágrafo, houve o cancelamento do crédito pela indicação</t>
  </si>
  <si>
    <t>Retirar da mensagem "Receber por isso", enquanto não estivermos pagando bonus por indicação</t>
  </si>
  <si>
    <t>Verificar porque o email do token, encaminado pelo consulting.desenvolvimento@gmail.com
está caindo no span, só hoje 3 clientes informaram</t>
  </si>
  <si>
    <r>
      <rPr>
        <rFont val="Calibri"/>
        <color theme="1"/>
        <sz val="11.0"/>
      </rPr>
      <t xml:space="preserve">eu salvei contato de emial e não cai em spam, Ulir
</t>
    </r>
    <r>
      <rPr>
        <rFont val="Calibri"/>
        <b/>
        <color rgb="FFFF0000"/>
        <sz val="11.0"/>
      </rPr>
      <t>Thiago: É uma questão dificil de garantir 100% posso melhorar movendo o e-mail pra amazon, para isso preciso de acesso a hospedagem do site da dank pra fazer apontamentos de DNS</t>
    </r>
  </si>
  <si>
    <t xml:space="preserve">Em depósito, após registro do boleto, não existe um botão de voltar. </t>
  </si>
  <si>
    <t>ativar o retorno se clicar em DANK! ou criar um botão voltar</t>
  </si>
  <si>
    <t>no momento final da abertura de conta,  o app fica carregando e não sai do lugar, ver imagem</t>
  </si>
  <si>
    <t>encontramos esse problema nos aparelhos iphone 7, moto g8 e samsung s20. nos 2 casos a internet estava funcionando bem, e tentado varias vezes. Ultima tentativa foi feita dia 24/02/21, cliente desinstalou e instalou outra vez</t>
  </si>
  <si>
    <t>retirar a mensagem de bonus de indicação enquanto estiver zerado</t>
  </si>
  <si>
    <t>Dispensar o upload; do contrato social; no processo de abertura de Pesso Juridica. Posteriormente o BackOffcie solicitara para atualização, e verificação de poderes de assinaturas</t>
  </si>
  <si>
    <t>APP, no processo de abertura da conta, mudar a posição do campo "CELULAR" para baixo, acima do email</t>
  </si>
  <si>
    <t>Quando o cliente seleciona a opção de enviar a CNH, no campo de digitar o numero, precisa aparecer o teclado númerico. No campo orgão expedidor pode aparecer automático o Detran.</t>
  </si>
  <si>
    <t>Verificar se o Detran é o único possível órgão expedidor, caso seja criem por favor uma nova tarefa com essa solicitaçao</t>
  </si>
  <si>
    <t>Atualizar razão social para "DANK BANK SOLUÇÕES FINANCEIRAS LTDA" na tela de deposito</t>
  </si>
  <si>
    <t>ainda na tela depósito, excluir o texto atual após a conta corrente. 
incluir ¨Encaminho o comprovante, clicando sobre uma das opções:  (câmara ou galeria)</t>
  </si>
  <si>
    <t>APP, tela saque, abre teclado para incluir o valor do saque, fica travando o teclado impossibilitando continuar.
única opção é clicar em Menu, e novamente em saque para visualisar o botão continuar</t>
  </si>
  <si>
    <t>Ajsutar configuração da geração de extrato de conta digital em PDF, para todas as contas, vai o mesmo  o da conta 02 do fabiano</t>
  </si>
  <si>
    <t>alterado no mesmo dia, pelo contato pelo telefone</t>
  </si>
  <si>
    <t>as contas 45-0 e 46-9 não estão carregando todas as imagens.</t>
  </si>
  <si>
    <t>testamos em outras maquinas</t>
  </si>
  <si>
    <t>Com relação a demanda 29, onde será realizado no cadastramento do lojista no BackOffice?</t>
  </si>
  <si>
    <t>Em configurações da conta(clicando no menu de contexto da conta e indo em configurações)</t>
  </si>
  <si>
    <t>na tela de saque o app não está abrindo a camera, trava na tela que orienta apontar para o QR Cod, e fica azul</t>
  </si>
  <si>
    <t>Feito na versão 1.0.33</t>
  </si>
  <si>
    <t>Ajustar tabela de tarifas no termo de uso e politicas_abertura da conta, manter tabela</t>
  </si>
  <si>
    <t>tanto na PF quanto na PJ,</t>
  </si>
  <si>
    <t xml:space="preserve">Conta 4-3, transferiu para outro banco o saldo disponivel (e sistema alertou para deduzir a tarifa).  Ao realizar transferência para ourtra conta do DANK, possibitou tranf. o saldo remancente de R$5,00, mais tarde (possivelmente após a confirmação do Santander) gerou tarifa da transferência externa, ficando no valor da tarifa um saldo negativo </t>
  </si>
  <si>
    <t>Dupla alçada, regra de alçadas para autorização de lancamentos financeiros, autorização de inclusão e exclusão de conta corrente</t>
  </si>
  <si>
    <t>Está em fase de testes, estendemos um pouco mais pois é uma tarefa que interage com tudo do backoffice e da comunicação com o app, então cautela se faz nescessária.</t>
  </si>
  <si>
    <t>Nivel de alcadas, analista, supervisor, gerente, diretor</t>
  </si>
  <si>
    <r>
      <rPr>
        <rFont val="Calibri"/>
        <color rgb="FF000000"/>
        <sz val="11.0"/>
      </rPr>
      <t xml:space="preserve">Temos 2 tipos de saques, Saque banco 24 horas e Saque Lojista, eles possuem franquias diferentes. Precisa estar separado
</t>
    </r>
    <r>
      <rPr>
        <rFont val="Calibri"/>
        <b/>
        <color rgb="FFFF0000"/>
        <sz val="11.0"/>
      </rPr>
      <t>(incluída observação)</t>
    </r>
  </si>
  <si>
    <t>Quando houver saque em banco 24h adicionaremos a cobrança de tarifa, por hora ela não tem razão de existir</t>
  </si>
  <si>
    <t>Em relatorio gráfico, incluir opção de conta encerradas (arquivo morto está contando como pendente), e contar nos contas PF e PJ apenas as ativas</t>
  </si>
  <si>
    <t xml:space="preserve">Em pagar conta, com cód. e barras , mudar a camara para capturar na horizontal </t>
  </si>
  <si>
    <t>Adicionamos opção de Vertical e Horizontal</t>
  </si>
  <si>
    <t>Alterar para que o cod. de barras copiado, seja colado na totalidade, e não somente primeira parte</t>
  </si>
  <si>
    <t>Já  funciona dessa maneira</t>
  </si>
  <si>
    <r>
      <rPr>
        <rFont val="Calibri"/>
        <color rgb="FF000000"/>
        <sz val="11.0"/>
      </rPr>
      <t xml:space="preserve">complementar a demanda 47, em Indicar Amigos: ao clicar em compartilhar, no encaminhamento da MSG,  incluir  o nome e o cod do indicador e direcionar com o link </t>
    </r>
    <r>
      <rPr>
        <rFont val="Calibri"/>
        <color rgb="FF1155CC"/>
        <sz val="11.0"/>
        <u/>
      </rPr>
      <t>https://www.dankbank.com.br/</t>
    </r>
    <r>
      <rPr>
        <rFont val="Calibri"/>
        <color rgb="FF000000"/>
        <sz val="11.0"/>
      </rPr>
      <t xml:space="preserve"> QUERO SER DANK para captura do QRcode, e baixa do APP para iniciar a abertura da conta corrente</t>
    </r>
  </si>
  <si>
    <t>Automatização do envio de mensagens de estorno de transferência</t>
  </si>
  <si>
    <t>quando por algum motivo a transferencia do cliente não  foi efetivada, gerar um alerta para o mesmo com push e sms.</t>
  </si>
  <si>
    <t>Aviso de contato quando o cliente transacionar valores acima do valor seguro</t>
  </si>
  <si>
    <t>(Já existe essa mensagem) quando o cliente estiver fazendo a transferencia acima do valor seguro, deve aparecer uma mensagem avisando que entraremos em contato.</t>
  </si>
  <si>
    <t>Escala de horário para acessos de usuários</t>
  </si>
  <si>
    <t>o usuário master deve conseguir limitar os acesso de outros usuários, por dia da semana, horários de ínicio e término da jornada.
Por horário ok, falta controle por dia da semana</t>
  </si>
  <si>
    <t xml:space="preserve">Criar agrupamento de convenios </t>
  </si>
  <si>
    <t>vincular contas a determinado convenio/grupo, possibilitando filtros e ações especificas, como flexibilização de tarifas,regras de cashback, e campanhas de marketing.</t>
  </si>
  <si>
    <t>Relatório de receitas de convenios, podendo ser filtrado por parceiro (Tim, Netflix e etc)</t>
  </si>
  <si>
    <t>relatório com data, conta de origem e valor, filtrado por periodo</t>
  </si>
  <si>
    <t>No APP, em Me Ajuda, constar o horário bancário de atendimento: das 9 às 18hs</t>
  </si>
  <si>
    <t>Na abertura de conta corrente pessoa juridica, na tela de validação de CPF, ele não segue adiante.</t>
  </si>
  <si>
    <t>deixamos o celular por mais de 1 hora, é o app continua carregando (LG K62)</t>
  </si>
  <si>
    <t>Na conta 57-4, o cliente possui processos criminais como réu, e mesmo assim a conta foi aprovada automaticamente</t>
  </si>
  <si>
    <t>Foi um caso atípico, programamos mais uma trava para evitar que isso aconteça</t>
  </si>
  <si>
    <t>ilustrar como deve ser tirado a foto do documento, quando é frente e quando e verso.</t>
  </si>
  <si>
    <r>
      <rPr>
        <rFont val="Calibri"/>
        <color theme="1"/>
        <sz val="11.0"/>
      </rPr>
      <t xml:space="preserve">muitos cliente estão tirando a foto do documento inteiro aberto na frente. </t>
    </r>
    <r>
      <rPr>
        <rFont val="Calibri"/>
        <b/>
        <color theme="1"/>
        <sz val="11.0"/>
      </rPr>
      <t>(Adicionado um reforço na descrição dasolicitação de foto)</t>
    </r>
  </si>
  <si>
    <t>na tela ultimas movimentações, dar a opção de marcação nos processos ja realizados</t>
  </si>
  <si>
    <t>está aparecendo em negrito, mas gostariamos de ter a opção de marcar manualmente a opção de feito (podendo ser flag).  Precisamos tambem que apos gerar movimentação retorne para a tela de ultimas movimentações na linha o id selecionado para a marcação.</t>
  </si>
  <si>
    <t>box dos ultimos comprovantes não está sincronizando os numeros dos processos pendentes</t>
  </si>
  <si>
    <t>estavamos com uma movimentação pendente, e no dashboard constava como 0</t>
  </si>
  <si>
    <t>no APP em conta PJ, a tabela de tarifa está a mesmo de uma pessoa fisica</t>
  </si>
  <si>
    <t>Corrigido</t>
  </si>
  <si>
    <t>No App em conta PJ, durante a solicitação do cartão a tarifa é de PF, correto seria  a emissão é isenta.</t>
  </si>
  <si>
    <t>rever nas contas PF tb, emissão é isenta</t>
  </si>
  <si>
    <t xml:space="preserve">No BackOffice, no acesso a uma determinada conta, ao enviar mensagens precisasmos incluir uma assinatura como imagem </t>
  </si>
  <si>
    <t>abertura de conta PF,  esta travando na tela de validação de CPF.</t>
  </si>
  <si>
    <t>cliente aguardou aproximadamente 30 minutos nessa tela e o app não proseeguiu, modelo Samsung galaxy A6 plus (versão 33 do app) - Concluido, acompanhamos cadastros PF e PJ, tudo certo agora.</t>
  </si>
  <si>
    <t>cliente acessou a tela "precisa de ajuda?" e não conseguiu voltar, botão de retorno não funcionou</t>
  </si>
  <si>
    <r>
      <rPr>
        <rFont val="Calibri"/>
        <color theme="1"/>
        <sz val="11.0"/>
      </rPr>
      <t xml:space="preserve">ele tentou fechar e abrir novamente e o problema persistiu. modelo Samsung S5 (versão 33 do app). Arrumado na versão atual. </t>
    </r>
    <r>
      <rPr>
        <rFont val="Calibri"/>
        <b/>
        <color theme="1"/>
        <sz val="11.0"/>
      </rPr>
      <t>O problema também acontecia no botão de qrcode, resolvido também</t>
    </r>
  </si>
  <si>
    <t>na abertura de conta quando o cliente acessa o termo de politica de uso e privacidade, não tem um botão de retornar</t>
  </si>
  <si>
    <t>Termo dinamico cadastrado no backoffice, agora não teremos mais esse problema com essa funcionalidade nova</t>
  </si>
  <si>
    <t>Atualizar o termo de politica de abertura de conta PF, atualizar a tabela de tarifas. E Se for uma conta Juridica? está usando o mesmo termo?</t>
  </si>
  <si>
    <t>Se for o mesmo termo deverá contemplar a Tarifas da emissão do cartão que é R$ 29,90</t>
  </si>
  <si>
    <t>conta 64-7, não está carregando a foto, e não encontramos os parametros do facematch.</t>
  </si>
  <si>
    <r>
      <rPr>
        <rFont val="Calibri"/>
        <color theme="1"/>
        <sz val="11.0"/>
      </rPr>
      <t xml:space="preserve">não encontramos a foto nas análises da Idwall
</t>
    </r>
    <r>
      <rPr>
        <rFont val="Calibri"/>
        <b/>
        <color theme="1"/>
        <sz val="11.0"/>
      </rPr>
      <t>ajustei a foto, estamos tentando entender o que houve. Não parece ser a mesma pessoa, o facemetch deu um resultado extremamente baixo</t>
    </r>
  </si>
  <si>
    <t>Backoffice não está carregando comprovantes nas movimentações (reforçar o bloqueio de qualquer coisa que não seja imagem, o correntista subiu um vídeo)</t>
  </si>
  <si>
    <r>
      <rPr>
        <rFont val="Calibri"/>
        <color theme="1"/>
        <sz val="11.0"/>
      </rPr>
      <t xml:space="preserve">cliente enviou um video ao inves da imagem. </t>
    </r>
    <r>
      <rPr>
        <rFont val="Calibri"/>
        <b/>
        <color theme="1"/>
        <sz val="11.0"/>
      </rPr>
      <t>(REMOVIDO OPÇÃO DE SUBIR VIDEOS NO COMPROVANTE)</t>
    </r>
  </si>
  <si>
    <t>Gerar alertas quando um cpf ou cnpj reprovado (está no arquivo morto) anteriormente tentar abrir uma nova conta</t>
  </si>
  <si>
    <t>nivel de prioridade elevado para 3 no dia 05/05/2021</t>
  </si>
  <si>
    <t>Tabela de tarifas, colocar  a quantidade isenta no mês (especificando que é mês), e colocar os valores após alcando o limite isento, conforme configurado no backoffice</t>
  </si>
  <si>
    <t>Não estamos conseguindo na conta PJ incluir um novo boleto de cobrança se existe um pendente. O botão não responde.</t>
  </si>
  <si>
    <t>1.0.38</t>
  </si>
  <si>
    <t>No backoffice a conta estava habilitada para emitir boleto de cobrança e possui uma quantidade cadastrada. Testamos na conta 5-1</t>
  </si>
  <si>
    <t>Na abertura de conta, o termo de privacidade está sendo apresentado antes da seleção de PF ou PJ. O termo precisa estar adaptado conforme tipo de conta.</t>
  </si>
  <si>
    <t>existe serviço e tarifas diferenciados se é PJ ou PF.</t>
  </si>
  <si>
    <t>Alguns clientes não estão recebendo e-mail de boas-vindas, exemplo: conta 67-1 ,68-0 e 60-4</t>
  </si>
  <si>
    <t>foi verificado em ambos os casos o spam.</t>
  </si>
  <si>
    <t>app está pedindo a biometria, mesmo quando não está cadastrada</t>
  </si>
  <si>
    <r>
      <rPr>
        <rFont val="Calibri"/>
        <color theme="1"/>
        <sz val="11.0"/>
      </rPr>
      <t xml:space="preserve">exemplo da imagem, aparelho samsung J5. </t>
    </r>
    <r>
      <rPr>
        <rFont val="Calibri"/>
        <b/>
        <color theme="1"/>
        <sz val="11.0"/>
      </rPr>
      <t>Isso é uma limitação tecnica, quando o check de lembrar email está ativo o celular busca as formas de autenticação de segurança para permitir o fluxo de login salvo</t>
    </r>
  </si>
  <si>
    <t>App não está puxando nenhum dado da empresa depois que digita o CNPJ.</t>
  </si>
  <si>
    <t>Rever abertura da captura de imagem da CNH, não permItiu centralizar(conta 110-4). Não permItindo enquadrar. Foto tirada ficou distante, e comprometou a consulta OCR.</t>
  </si>
  <si>
    <t>modelo celular Iphone 5 E</t>
  </si>
  <si>
    <t>Erro ao validar a conta, relatamos 2 casos com esse erro, cpfs aparecem no IDwall. Ambos os casos estão no wi-fi e solicitamos testar a internet. Aconteceu dia 24 outra vez conforme observação</t>
  </si>
  <si>
    <r>
      <rPr>
        <rFont val="Calibri"/>
        <color theme="1"/>
        <sz val="11.0"/>
      </rPr>
      <t xml:space="preserve">modelo do celular samsung A50. Num dos casos o cliente passou em todos os processos da idwall, dia 24/03 por voltas das 15:00 ocorreu novamente com a abertura de conta de MUSSE RESTAURANTE LTDA   03.514.829/0001-09. </t>
    </r>
    <r>
      <rPr>
        <rFont val="Calibri"/>
        <b/>
        <color theme="1"/>
        <sz val="11.0"/>
      </rPr>
      <t>Implementamos novas correções para evitar que isso aconteça</t>
    </r>
  </si>
  <si>
    <t>Números de conta pulou de 72 para 86, o que houve com os outros numeros?</t>
  </si>
  <si>
    <r>
      <rPr>
        <rFont val="Calibri"/>
        <color theme="1"/>
        <sz val="11.0"/>
      </rPr>
      <t xml:space="preserve">Verificamos muitas movimentações na idwall, porém, não está chegando as contas no backoffice.
</t>
    </r>
    <r>
      <rPr>
        <rFont val="Calibri"/>
        <b/>
        <color theme="1"/>
        <sz val="11.0"/>
      </rPr>
      <t>Thiago:Houve um problema no cadastro ao incluir a rotina de envio de e-mail após aprovação autmática da IDwall, esse pulo nos numeros foram de tentativas que não concluiram, corrigido.</t>
    </r>
  </si>
  <si>
    <t>imagem da selfie não carrega, não encontramos a analise do OCR na idwall do socio</t>
  </si>
  <si>
    <t>DEVOLVIDO</t>
  </si>
  <si>
    <t>conta 113 / conta 165 não passou por validação de OCR / 167 passou na idwall, mas não carregou a foto/ conta 213 não teve OCR do socio</t>
  </si>
  <si>
    <t>Relatório com o numero de clientes desistentes na abertura de conta, por estado (exemplo: parou na foto do comprovante de residencia)</t>
  </si>
  <si>
    <t>conta 131-7, não recebemos retorno (Log de observação) sobre o motivo pelo qual a conta ficou pendente.</t>
  </si>
  <si>
    <t>percebemos que o socio colocoado no app, não assina pela conta, mas em nenhum esse informação nos foi alertada</t>
  </si>
  <si>
    <t>Ajustar mensagens dados necessário para abertura da C/C PJ, reduzir opções: para Empresa: cartão CNPJ  para o Sócio Administrador, CNH/RG, fazer uma Selfie e comp. Residência.</t>
  </si>
  <si>
    <t>Erros de português</t>
  </si>
  <si>
    <t>Usuário, Descrição, Necessita</t>
  </si>
  <si>
    <t>Perfil com alçada de valor para gerar movimentação, em dupla, ou sozinho.</t>
  </si>
  <si>
    <t>No app &gt; abertura de contra Pessoa Jurídica, pede aceite no termo no inicio e novamente n final</t>
  </si>
  <si>
    <t>1.0.55</t>
  </si>
  <si>
    <t>Possibilitar o cliente que tenha mais de uma conta PJ, pode acessar com o mesmo email as contas</t>
  </si>
  <si>
    <t>Relatório de conta, desconsiderar os "." e "-" na procura por CPF/CNPJ.</t>
  </si>
  <si>
    <t>no momento do de clicar em usar foto, o app demorar a responder, precisamos de varios cliques.</t>
  </si>
  <si>
    <t>modelo verificado, Iphone 12</t>
  </si>
  <si>
    <t>na solicitação do cartão, mesmo o cliente pedindo pela primeira vez, e sendo isenta a 1ª via, o aplicativo não deixa seguir em frente se não tiver saldo para o valor da tarifa do cartão</t>
  </si>
  <si>
    <t>quando o cliente vai fazer uma TED, mesmo essa estando entre as isentas, o app não deixa seguir se o cliente não tiver saldo para a tarifa</t>
  </si>
  <si>
    <t>alguns clientes relataram que o app esta reiniciando no meio do processo de abertura de conta</t>
  </si>
  <si>
    <t>após finalizar uma transferencia, para visualizar o comprovante da mesma, o cliente precisa ir até o botão de comprovantes, precisamos que o comprovante ja apareca para ser comportalihado no momento que o cliente finaliza.</t>
  </si>
  <si>
    <t>Em tranferência para outros bancos, retirar o campo dígito da agência, excluir digitação da senha para confirmar a tranferência. Manter somente o TOKEN</t>
  </si>
  <si>
    <t>Incluir status "PROCESSANDO" quando a conta está pendente por aguardar retorno da idwall</t>
  </si>
  <si>
    <t>em algumas situações a conta aparece como pendente, mas logo em seguido é aprovada automaticamente, nessas situações, gostariamos que o status ficasse como "PROCESSANDO"</t>
  </si>
  <si>
    <t>Incluir notificações no canto da tela quando aparecer algo pendente no backoffice</t>
  </si>
  <si>
    <t>Incluir envio de sms de boas-vindas nas abertura de conta</t>
  </si>
  <si>
    <t>Precisamos que na abertura de conta o cliente receba, notificação via push, sms e email que a conta foi aprovada.</t>
  </si>
  <si>
    <t>Incluir no histórico de mensagens da conta, mensagens enviadas automáticamente de boas-vindas, e aprovação de convenio</t>
  </si>
  <si>
    <t>Criar em relatórios, uma lista dos aniversariante (PF) = correntistas inlcuir os sócios de (PJ) não correntistas</t>
  </si>
  <si>
    <t>Ativar o envio de mensagens (originadas no backoffice)  para a opção via SMS</t>
  </si>
  <si>
    <t xml:space="preserve">Inlcuir em filtro de CONTAS CORRENTES,  novos campos para escolha das opção: a) conta abertas há quantos dias; b)  data da úlitma movimentação  (possibilitar incluir n° de dias) ou nunca movimentou;  </t>
  </si>
  <si>
    <t>faltou a palavra email (conforme imagem). incluir tambem para o cliente verificar o spam.</t>
  </si>
  <si>
    <t>1.0.54</t>
  </si>
  <si>
    <t>tela inicial, erro de layout</t>
  </si>
  <si>
    <t>1.0.49</t>
  </si>
  <si>
    <t>modelos samsung j5</t>
  </si>
  <si>
    <t>erro na ultima linha do termo de privacidade, conforme imagem</t>
  </si>
  <si>
    <t>1.0.48</t>
  </si>
  <si>
    <t>Erro no layout das imagens em alguns celulares</t>
  </si>
  <si>
    <t>modelo iphone 6</t>
  </si>
  <si>
    <t>Conta ficou pendente, mesmo assim o log consta como valido</t>
  </si>
  <si>
    <r>
      <rPr>
        <rFont val="Calibri"/>
        <color theme="1"/>
        <sz val="11.0"/>
      </rPr>
      <t xml:space="preserve">contas 185 / 191 / 217 - </t>
    </r>
    <r>
      <rPr>
        <rFont val="Calibri"/>
        <b/>
        <color theme="1"/>
        <sz val="11.0"/>
      </rPr>
      <t>Essas contas não tiveram mais de 80 no facematch.</t>
    </r>
  </si>
  <si>
    <t>Tabela de tarifas, incluir quantidade de serviços gratuitos</t>
  </si>
  <si>
    <t>Cliente não estão conseguindo alterar a foto de perfil</t>
  </si>
  <si>
    <t>altera no aplicativo, mas não mantem</t>
  </si>
  <si>
    <t>layout do extrato não centralizado</t>
  </si>
  <si>
    <t>1.0.52</t>
  </si>
  <si>
    <t>modelos verificados samsgun j5 e xiaomi redmi, continua descentralizado na versão 50</t>
  </si>
  <si>
    <t>não esta funcionando o scroll da tela de tarifas</t>
  </si>
  <si>
    <t>a tela não está descendo</t>
  </si>
  <si>
    <t>tela de serviços esta sem scroll</t>
  </si>
  <si>
    <t>samsung j5</t>
  </si>
  <si>
    <t>imagem está cortando na parte de cima</t>
  </si>
  <si>
    <t>incluir botão de voltar a tela anterior em todas as telas</t>
  </si>
  <si>
    <t>tela de maquininha sem scroll e cortando imagem</t>
  </si>
  <si>
    <t>1.0.50</t>
  </si>
  <si>
    <t>testado samsung j5  e iphone 6 se</t>
  </si>
  <si>
    <t>tela de transferencia sem scroll e cortando imagem</t>
  </si>
  <si>
    <t>tela de meus comprovantes não está centralizada</t>
  </si>
  <si>
    <t xml:space="preserve">samsung j5 </t>
  </si>
  <si>
    <t>tela de meus comprovantes está estourando</t>
  </si>
  <si>
    <t>iphone 6 se</t>
  </si>
  <si>
    <t>tela de cobranca  não está centralizada e está estourando</t>
  </si>
  <si>
    <t>samsung j5 e xiaomi redmi</t>
  </si>
  <si>
    <t>tela cartoes não está centralizada</t>
  </si>
  <si>
    <t>tela de ativação de cartão, imagem não está centralizada</t>
  </si>
  <si>
    <t>tela de recarregar cartão, imagem não está centralizada</t>
  </si>
  <si>
    <t>tela de trocar senha do cartão, imagem não está centralizada</t>
  </si>
  <si>
    <t>tela de detalhes do cartão, imagem não está centralizada</t>
  </si>
  <si>
    <t>tela de qrcode, sem scroll</t>
  </si>
  <si>
    <t>1.0.53</t>
  </si>
  <si>
    <t>tela de abertura com palavra cortada</t>
  </si>
  <si>
    <t>Em indicar Amgos, ajustar na mensagem que vai ao indicado  (após compatilhar) Vem se Danker! no lugar de Vem ser Dank!</t>
  </si>
  <si>
    <t>retirar a "franquia/mes" da tarifa de segunda via do cartão</t>
  </si>
  <si>
    <t>trocar a palavra "franquia" por "gratuito"</t>
  </si>
  <si>
    <t>tela de tarifas não está centralizada</t>
  </si>
  <si>
    <t>samsung j5 xiaomi redmi</t>
  </si>
  <si>
    <t>permitir que o cliente acesse com o cpf</t>
  </si>
  <si>
    <t>o cliente deve conseguir acessar com o email e com o cpf</t>
  </si>
  <si>
    <t>contas 220, 221, 222(abertas fim de semana) não apresentram erro no idwall e mesmo assim ficaram pendentes</t>
  </si>
  <si>
    <t>INICIADO</t>
  </si>
  <si>
    <t>voltou a acontecer na conta 223 (03/05/2021)</t>
  </si>
  <si>
    <t>em boleto de cobrança, continua aparecendo o boleto após a instrução de baixa,  comandada no Santander.</t>
  </si>
  <si>
    <t>tela de abertura de conta, está sem scroll e não está centralizada</t>
  </si>
  <si>
    <t>cliente não está conseguindo iniciar abertura de contaa conta (modelo Asus 4max)</t>
  </si>
  <si>
    <t>botoes tela inicial desalinhados</t>
  </si>
  <si>
    <t>asus 4max</t>
  </si>
  <si>
    <t>tela de foto de documento sem scroll</t>
  </si>
  <si>
    <t>altera a cor da fonte que está em azul para #A4A8CC</t>
  </si>
  <si>
    <t>tela de abertura de conta esta sem scroll</t>
  </si>
  <si>
    <t>REVISAR</t>
  </si>
  <si>
    <t>samsung a300</t>
  </si>
  <si>
    <t>Em tranferência para outros bancos, no acesso a outros bancos, dar espaçamento maior entre as opções, está selecionando a opção abaixo do banco desejado, reclamação de clientes com Iphone</t>
  </si>
  <si>
    <t>limitar valor maximo que o cliente consegue incluir um boleto</t>
  </si>
  <si>
    <t>alterar a fonte em destaque para branco</t>
  </si>
  <si>
    <t>relatório de saldo global por periodo</t>
  </si>
  <si>
    <t>gostarimos de um relatorio com os saldos globais que fecharam no dia, tendo filtro por periodos</t>
  </si>
  <si>
    <t>No APP,  em loja conveniada, não estão aparecendo as lojas que com de acordo ao termo</t>
  </si>
  <si>
    <t>utilizar 2 emails de boas-vindas, um para pj e outro para pf</t>
  </si>
  <si>
    <r>
      <rPr>
        <rFont val="Calibri"/>
        <color rgb="FF000000"/>
        <sz val="11.0"/>
      </rPr>
      <t xml:space="preserve">Em relatório; cobrança; incluir nas opções de filtros, uma para a </t>
    </r>
    <r>
      <rPr>
        <rFont val="Calibri"/>
        <b/>
        <color rgb="FF000000"/>
        <sz val="11.0"/>
      </rPr>
      <t>gestão de tarifas de cobrança excedente</t>
    </r>
    <r>
      <rPr>
        <rFont val="Calibri"/>
        <color rgb="FF000000"/>
        <sz val="11.0"/>
      </rPr>
      <t xml:space="preserve">, objetivamos identificar de quantos registros de baixa (por liquidação, ou a pedido do sacado ), ocorreram além dos 4 que são isentos,  para gerarção da cobrança da tarifa de R$2,50. Que hoje não está automatizado, seria um proximo passo. </t>
    </r>
  </si>
  <si>
    <t>1) criar link no detalhamento da conta (similar ao do contrato social, para acesso e gestão) se tiver a foto da fachada do Estabelecimento comercial capturada. 2) Ajustar o nome do box para, fachada ou Logomarca. 3) Está como "Comprovante de atividade" nos dois box em duplicidade.</t>
  </si>
  <si>
    <t>https://dank.e-bancos.com.br/imagens/pedido_limite/atividade_08732747000146_293.png   https://dank.e-bancos.com.br/index.php?r=pedido-entidade%2Fview&amp;id=3</t>
  </si>
  <si>
    <t>Crédito sem um débito na conta 5</t>
  </si>
  <si>
    <t>o valor de R$ 19,90 creditou na conta 5 referente a pedido de cartão na conta 306,  porem, o valor não fo debitado na conta 306. O mesmo não devaria ser debitado, pois, tratava-se da primeira via( mesmo ocorreu na com a conta 1 e conta 7)</t>
  </si>
  <si>
    <t>no APP em solicitar cartão, tem que excluir "ler o termo" porque não tem nada, e o "declaro que li....."</t>
  </si>
  <si>
    <t>não temos termo para cartão</t>
  </si>
  <si>
    <t>app acusa estar sem saldo, mesmo o cliente possuindo</t>
  </si>
  <si>
    <t>isso ocorreu na conta 4, 10 e 25. o saldo aparece zerado e depois de sair e entra outra vez ele volta a aparece o saldo correto.</t>
  </si>
  <si>
    <t>tela de carregamento de cartão sem scroll</t>
  </si>
  <si>
    <t>Habilitar solicitação de cartão adicional</t>
  </si>
  <si>
    <t xml:space="preserve">tela inicial truncando os boxes, não permite salvar o emial e senha, </t>
  </si>
  <si>
    <t>o mesmo cliente consegue pedir mais de uma maquinha de cartão</t>
  </si>
  <si>
    <t>em Maquininha, solicitar maquininha, desabitilitar que contas Pessoa Física, peçam a maquinha</t>
  </si>
  <si>
    <t xml:space="preserve">Somente PJ podem solicitar. </t>
  </si>
  <si>
    <t>em Maquininha, solicitar maquininha, inlcuir o Termo para  o aceite</t>
  </si>
  <si>
    <t>vai para tela em branco</t>
  </si>
  <si>
    <t xml:space="preserve">Consultas na IDwall, que demoram, estão sendo finalizadas sem que ocorra a conclusão da pesquisa, alinhamos anteriormente para agilizar e finalizar o pedido da abertura no APP.  Mas precisaremos que seja retomada a verificação do status para gravar no BackOffice. Verificar cod. do relatório na observação, conta apravada não aleterou o status </t>
  </si>
  <si>
    <t>Código	3b000490-2fdf-4117-ae7e-f37fca380b99</t>
  </si>
  <si>
    <t>tela de serviços sem scroll</t>
  </si>
  <si>
    <t>Remover a frase no topo da tela</t>
  </si>
  <si>
    <t>tela de recarga de cartão sem scroll</t>
  </si>
  <si>
    <t>notificação com a mensagem "Sua conta Digital" chegando pelo menos 1 vez por dia</t>
  </si>
  <si>
    <t>conta 5</t>
  </si>
  <si>
    <t>Mesmo depois do cliente pedir o cartão, continua aparecendo a mensagem que o cartão ainda não foi solicitado</t>
  </si>
  <si>
    <t>conta 356</t>
  </si>
  <si>
    <t>o saldo no app, consta como zero, sendo que o cliente possui saldo em conta.</t>
  </si>
  <si>
    <t>CÓDIGO</t>
  </si>
  <si>
    <t>SITUAÇÃO GERAL</t>
  </si>
  <si>
    <t>nivel</t>
  </si>
  <si>
    <t>CRÍTICO</t>
  </si>
  <si>
    <t>URGENTE</t>
  </si>
  <si>
    <t>IMPACTANTE</t>
  </si>
  <si>
    <t>MELHORIA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</si>
</sst>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_-* #,##0.00_-;\-* #,##0.00_-;_-* &quot;-&quot;??_-;_-@"/>
    <numFmt numFmtId="165" formatCode="[$-416]d\-mmm\-yy"/>
    <numFmt numFmtId="166" formatCode="_-* #,##0_-;\-* #,##0_-;_-* &quot;-&quot;??_-;_-@"/>
    <numFmt numFmtId="167" formatCode="d\-mmm\-yy"/>
    <numFmt numFmtId="168" formatCode="d/m"/>
    <numFmt numFmtId="169" formatCode="dd/mm"/>
  </numFmts>
  <fonts count="22">
    <font>
      <sz val="11.0"/>
      <color theme="1"/>
      <name val="Arial"/>
    </font>
    <font>
      <sz val="11.0"/>
      <color theme="1"/>
      <name val="Calibri"/>
    </font>
    <font>
      <b/>
      <sz val="14.0"/>
      <color rgb="FF0070C0"/>
      <name val="Calibri"/>
    </font>
    <font>
      <b/>
      <sz val="11.0"/>
      <color theme="1"/>
      <name val="Calibri"/>
    </font>
    <font>
      <sz val="11.0"/>
      <color rgb="FFBFBFBF"/>
      <name val="Calibri"/>
    </font>
    <font/>
    <font>
      <color theme="1"/>
      <name val="Calibri"/>
    </font>
    <font>
      <sz val="11.0"/>
      <color theme="0"/>
      <name val="Calibri"/>
    </font>
    <font>
      <sz val="9.0"/>
      <color theme="1"/>
      <name val="Arial"/>
    </font>
    <font>
      <u/>
      <sz val="11.0"/>
      <color theme="1"/>
      <name val="Calibri"/>
    </font>
    <font>
      <b/>
      <sz val="10.0"/>
      <color theme="1"/>
      <name val="Calibri"/>
    </font>
    <font>
      <sz val="9.0"/>
      <color theme="1"/>
      <name val="Calibri"/>
    </font>
    <font>
      <sz val="11.0"/>
      <color rgb="FF002060"/>
      <name val="Calibri"/>
    </font>
    <font>
      <sz val="11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Calibri"/>
    </font>
    <font>
      <b/>
      <sz val="18.0"/>
      <color rgb="FFFFFFFF"/>
      <name val="Arial"/>
    </font>
    <font>
      <b/>
      <sz val="18.0"/>
      <name val="Arial"/>
    </font>
    <font>
      <b/>
      <sz val="14.0"/>
      <color rgb="FF000000"/>
      <name val="Inconsolata"/>
    </font>
    <font>
      <sz val="14.0"/>
      <color rgb="FF000000"/>
      <name val="Inconsolata"/>
    </font>
    <font>
      <sz val="11.0"/>
      <color rgb="FF000000"/>
      <name val="Inconsolata"/>
    </font>
    <font>
      <b/>
      <sz val="14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</fills>
  <borders count="20">
    <border/>
    <border>
      <left/>
      <right/>
      <top/>
      <bottom/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right" vertical="center"/>
    </xf>
    <xf borderId="0" fillId="0" fontId="1" numFmtId="0" xfId="0" applyFont="1"/>
    <xf borderId="1" fillId="2" fontId="4" numFmtId="0" xfId="0" applyBorder="1" applyFill="1" applyFont="1"/>
    <xf borderId="2" fillId="0" fontId="1" numFmtId="0" xfId="0" applyAlignment="1" applyBorder="1" applyFont="1">
      <alignment horizontal="center"/>
    </xf>
    <xf borderId="2" fillId="0" fontId="5" numFmtId="0" xfId="0" applyBorder="1" applyFont="1"/>
    <xf borderId="2" fillId="0" fontId="1" numFmtId="0" xfId="0" applyBorder="1" applyFont="1"/>
    <xf borderId="0" fillId="0" fontId="1" numFmtId="0" xfId="0" applyAlignment="1" applyFont="1">
      <alignment horizontal="left"/>
    </xf>
    <xf borderId="0" fillId="0" fontId="6" numFmtId="0" xfId="0" applyAlignment="1" applyFont="1">
      <alignment horizontal="center"/>
    </xf>
    <xf borderId="0" fillId="0" fontId="3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1" fillId="3" fontId="1" numFmtId="0" xfId="0" applyBorder="1" applyFill="1" applyFont="1"/>
    <xf borderId="3" fillId="4" fontId="1" numFmtId="0" xfId="0" applyAlignment="1" applyBorder="1" applyFill="1" applyFont="1">
      <alignment horizontal="left"/>
    </xf>
    <xf borderId="4" fillId="0" fontId="5" numFmtId="0" xfId="0" applyBorder="1" applyFont="1"/>
    <xf borderId="5" fillId="0" fontId="5" numFmtId="0" xfId="0" applyBorder="1" applyFont="1"/>
    <xf borderId="6" fillId="4" fontId="3" numFmtId="0" xfId="0" applyAlignment="1" applyBorder="1" applyFont="1">
      <alignment horizontal="center" readingOrder="0" shrinkToFit="0" vertical="center" wrapText="1"/>
    </xf>
    <xf borderId="7" fillId="0" fontId="5" numFmtId="0" xfId="0" applyBorder="1" applyFont="1"/>
    <xf borderId="8" fillId="0" fontId="5" numFmtId="0" xfId="0" applyBorder="1" applyFont="1"/>
    <xf borderId="4" fillId="0" fontId="1" numFmtId="0" xfId="0" applyAlignment="1" applyBorder="1" applyFont="1">
      <alignment horizontal="center"/>
    </xf>
    <xf borderId="9" fillId="0" fontId="5" numFmtId="0" xfId="0" applyBorder="1" applyFont="1"/>
    <xf borderId="10" fillId="0" fontId="5" numFmtId="0" xfId="0" applyBorder="1" applyFont="1"/>
    <xf borderId="0" fillId="0" fontId="1" numFmtId="2" xfId="0" applyFont="1" applyNumberFormat="1"/>
    <xf borderId="11" fillId="0" fontId="1" numFmtId="9" xfId="0" applyAlignment="1" applyBorder="1" applyFont="1" applyNumberFormat="1">
      <alignment horizontal="center"/>
    </xf>
    <xf borderId="3" fillId="0" fontId="1" numFmtId="0" xfId="0" applyBorder="1" applyFont="1"/>
    <xf borderId="5" fillId="0" fontId="1" numFmtId="9" xfId="0" applyBorder="1" applyFont="1" applyNumberFormat="1"/>
    <xf borderId="0" fillId="0" fontId="1" numFmtId="164" xfId="0" applyFont="1" applyNumberFormat="1"/>
    <xf borderId="12" fillId="0" fontId="5" numFmtId="0" xfId="0" applyBorder="1" applyFont="1"/>
    <xf borderId="0" fillId="0" fontId="1" numFmtId="9" xfId="0" applyFont="1" applyNumberFormat="1"/>
    <xf borderId="11" fillId="0" fontId="1" numFmtId="0" xfId="0" applyBorder="1" applyFont="1"/>
    <xf borderId="13" fillId="0" fontId="1" numFmtId="165" xfId="0" applyAlignment="1" applyBorder="1" applyFont="1" applyNumberFormat="1">
      <alignment horizontal="left" vertical="center"/>
    </xf>
    <xf borderId="3" fillId="4" fontId="1" numFmtId="0" xfId="0" applyAlignment="1" applyBorder="1" applyFont="1">
      <alignment horizontal="left" readingOrder="0"/>
    </xf>
    <xf borderId="12" fillId="0" fontId="1" numFmtId="0" xfId="0" applyBorder="1" applyFont="1"/>
    <xf borderId="13" fillId="0" fontId="1" numFmtId="165" xfId="0" applyAlignment="1" applyBorder="1" applyFont="1" applyNumberFormat="1">
      <alignment horizontal="left" readingOrder="0"/>
    </xf>
    <xf borderId="0" fillId="0" fontId="1" numFmtId="165" xfId="0" applyFont="1" applyNumberFormat="1"/>
    <xf borderId="1" fillId="3" fontId="7" numFmtId="0" xfId="0" applyBorder="1" applyFont="1"/>
    <xf borderId="0" fillId="5" fontId="1" numFmtId="0" xfId="0" applyAlignment="1" applyFill="1" applyFont="1">
      <alignment horizontal="left"/>
    </xf>
    <xf borderId="14" fillId="0" fontId="5" numFmtId="0" xfId="0" applyBorder="1" applyFont="1"/>
    <xf borderId="15" fillId="0" fontId="5" numFmtId="0" xfId="0" applyBorder="1" applyFont="1"/>
    <xf borderId="16" fillId="0" fontId="5" numFmtId="0" xfId="0" applyBorder="1" applyFont="1"/>
    <xf borderId="1" fillId="2" fontId="4" numFmtId="14" xfId="0" applyBorder="1" applyFont="1" applyNumberFormat="1"/>
    <xf borderId="0" fillId="0" fontId="1" numFmtId="0" xfId="0" applyAlignment="1" applyFont="1">
      <alignment horizontal="center" vertical="center"/>
    </xf>
    <xf borderId="13" fillId="0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left" vertical="center"/>
    </xf>
    <xf borderId="13" fillId="0" fontId="3" numFmtId="0" xfId="0" applyAlignment="1" applyBorder="1" applyFont="1">
      <alignment horizontal="center" vertical="center"/>
    </xf>
    <xf borderId="13" fillId="0" fontId="1" numFmtId="0" xfId="0" applyAlignment="1" applyBorder="1" applyFont="1">
      <alignment horizontal="center" vertical="center"/>
    </xf>
    <xf borderId="0" fillId="0" fontId="6" numFmtId="0" xfId="0" applyAlignment="1" applyFont="1">
      <alignment vertical="center"/>
    </xf>
    <xf borderId="1" fillId="2" fontId="4" numFmtId="0" xfId="0" applyAlignment="1" applyBorder="1" applyFont="1">
      <alignment vertical="center"/>
    </xf>
    <xf borderId="17" fillId="2" fontId="4" numFmtId="0" xfId="0" applyAlignment="1" applyBorder="1" applyFont="1">
      <alignment vertical="center"/>
    </xf>
    <xf borderId="17" fillId="2" fontId="4" numFmtId="0" xfId="0" applyAlignment="1" applyBorder="1" applyFont="1">
      <alignment horizontal="center" vertical="center"/>
    </xf>
    <xf borderId="1" fillId="2" fontId="4" numFmtId="0" xfId="0" applyAlignment="1" applyBorder="1" applyFon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13" fillId="0" fontId="1" numFmtId="0" xfId="0" applyAlignment="1" applyBorder="1" applyFont="1">
      <alignment horizontal="center" shrinkToFit="0" vertical="center" wrapText="1"/>
    </xf>
    <xf borderId="12" fillId="0" fontId="8" numFmtId="0" xfId="0" applyAlignment="1" applyBorder="1" applyFont="1">
      <alignment horizontal="center" shrinkToFit="0" vertical="center" wrapText="1"/>
    </xf>
    <xf borderId="3" fillId="3" fontId="1" numFmtId="0" xfId="0" applyAlignment="1" applyBorder="1" applyFont="1">
      <alignment horizontal="left" shrinkToFit="0" vertical="center" wrapText="1"/>
    </xf>
    <xf borderId="13" fillId="3" fontId="1" numFmtId="0" xfId="0" applyAlignment="1" applyBorder="1" applyFont="1">
      <alignment horizontal="center" shrinkToFit="0" vertical="center" wrapText="1"/>
    </xf>
    <xf borderId="18" fillId="3" fontId="3" numFmtId="0" xfId="0" applyAlignment="1" applyBorder="1" applyFont="1">
      <alignment horizontal="center" readingOrder="0" shrinkToFit="0" vertical="center" wrapText="1"/>
    </xf>
    <xf borderId="18" fillId="4" fontId="1" numFmtId="15" xfId="0" applyAlignment="1" applyBorder="1" applyFont="1" applyNumberFormat="1">
      <alignment horizontal="center" shrinkToFit="0" vertical="center" wrapText="1"/>
    </xf>
    <xf borderId="12" fillId="0" fontId="1" numFmtId="9" xfId="0" applyAlignment="1" applyBorder="1" applyFont="1" applyNumberFormat="1">
      <alignment horizontal="left" shrinkToFit="0" vertical="center" wrapText="1"/>
    </xf>
    <xf borderId="0" fillId="3" fontId="1" numFmtId="0" xfId="0" applyAlignment="1" applyFont="1">
      <alignment horizontal="center" readingOrder="0" shrinkToFit="0" vertical="center" wrapText="1"/>
    </xf>
    <xf borderId="18" fillId="3" fontId="1" numFmtId="0" xfId="0" applyAlignment="1" applyBorder="1" applyFont="1">
      <alignment horizontal="center" readingOrder="0" shrinkToFit="0" vertical="center" wrapText="1"/>
    </xf>
    <xf borderId="3" fillId="4" fontId="1" numFmtId="0" xfId="0" applyAlignment="1" applyBorder="1" applyFont="1">
      <alignment horizontal="left" readingOrder="0" shrinkToFit="0" vertical="center" wrapText="1"/>
    </xf>
    <xf borderId="0" fillId="0" fontId="1" numFmtId="9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shrinkToFit="0" vertical="center" wrapText="1"/>
    </xf>
    <xf borderId="1" fillId="2" fontId="4" numFmtId="0" xfId="0" applyAlignment="1" applyBorder="1" applyFont="1">
      <alignment horizontal="left" shrinkToFit="0" vertical="center" wrapText="1"/>
    </xf>
    <xf borderId="17" fillId="2" fontId="4" numFmtId="166" xfId="0" applyAlignment="1" applyBorder="1" applyFont="1" applyNumberFormat="1">
      <alignment horizontal="left" shrinkToFit="0" vertical="center" wrapText="1"/>
    </xf>
    <xf borderId="17" fillId="2" fontId="4" numFmtId="15" xfId="0" applyAlignment="1" applyBorder="1" applyFont="1" applyNumberFormat="1">
      <alignment horizontal="left" shrinkToFit="0" vertical="center" wrapText="1"/>
    </xf>
    <xf borderId="17" fillId="2" fontId="4" numFmtId="0" xfId="0" applyAlignment="1" applyBorder="1" applyFont="1">
      <alignment horizontal="left" shrinkToFit="0" vertical="center" wrapText="1"/>
    </xf>
    <xf borderId="3" fillId="3" fontId="1" numFmtId="0" xfId="0" applyAlignment="1" applyBorder="1" applyFont="1">
      <alignment horizontal="left" readingOrder="0" shrinkToFit="0" vertical="center" wrapText="1"/>
    </xf>
    <xf borderId="18" fillId="4" fontId="1" numFmtId="15" xfId="0" applyAlignment="1" applyBorder="1" applyFont="1" applyNumberFormat="1">
      <alignment horizontal="center" readingOrder="0" shrinkToFit="0" vertical="center" wrapText="1"/>
    </xf>
    <xf borderId="3" fillId="4" fontId="1" numFmtId="0" xfId="0" applyAlignment="1" applyBorder="1" applyFont="1">
      <alignment horizontal="left" shrinkToFit="0" vertical="center" wrapText="1"/>
    </xf>
    <xf borderId="0" fillId="0" fontId="1" numFmtId="0" xfId="0" applyAlignment="1" applyFont="1">
      <alignment shrinkToFit="0" vertical="center" wrapText="1"/>
    </xf>
    <xf borderId="1" fillId="2" fontId="4" numFmtId="0" xfId="0" applyAlignment="1" applyBorder="1" applyFont="1">
      <alignment shrinkToFit="0" vertical="center" wrapText="1"/>
    </xf>
    <xf borderId="17" fillId="2" fontId="4" numFmtId="166" xfId="0" applyAlignment="1" applyBorder="1" applyFont="1" applyNumberFormat="1">
      <alignment shrinkToFit="0" vertical="center" wrapText="1"/>
    </xf>
    <xf borderId="17" fillId="2" fontId="4" numFmtId="0" xfId="0" applyAlignment="1" applyBorder="1" applyFont="1">
      <alignment shrinkToFit="0" vertical="center" wrapText="1"/>
    </xf>
    <xf borderId="3" fillId="3" fontId="9" numFmtId="0" xfId="0" applyAlignment="1" applyBorder="1" applyFont="1">
      <alignment horizontal="left" readingOrder="0" shrinkToFit="0" vertical="center" wrapText="1"/>
    </xf>
    <xf borderId="18" fillId="3" fontId="3" numFmtId="0" xfId="0" applyAlignment="1" applyBorder="1" applyFont="1">
      <alignment horizontal="center" shrinkToFit="0" vertical="center" wrapText="1"/>
    </xf>
    <xf borderId="3" fillId="4" fontId="1" numFmtId="165" xfId="0" applyAlignment="1" applyBorder="1" applyFont="1" applyNumberFormat="1">
      <alignment horizontal="left" shrinkToFit="0" vertical="center" wrapText="1"/>
    </xf>
    <xf borderId="18" fillId="3" fontId="10" numFmtId="0" xfId="0" applyAlignment="1" applyBorder="1" applyFont="1">
      <alignment horizontal="center" readingOrder="0" shrinkToFit="0" vertical="center" wrapText="1"/>
    </xf>
    <xf borderId="13" fillId="0" fontId="11" numFmtId="0" xfId="0" applyAlignment="1" applyBorder="1" applyFont="1">
      <alignment horizontal="center" shrinkToFit="0" vertical="center" wrapText="1"/>
    </xf>
    <xf borderId="13" fillId="3" fontId="1" numFmtId="0" xfId="0" applyAlignment="1" applyBorder="1" applyFont="1">
      <alignment horizontal="left" shrinkToFit="0" vertical="center" wrapText="1"/>
    </xf>
    <xf borderId="18" fillId="4" fontId="1" numFmtId="15" xfId="0" applyAlignment="1" applyBorder="1" applyFont="1" applyNumberFormat="1">
      <alignment horizontal="left" readingOrder="0" shrinkToFit="0" vertical="center" wrapText="1"/>
    </xf>
    <xf borderId="18" fillId="4" fontId="1" numFmtId="15" xfId="0" applyAlignment="1" applyBorder="1" applyFont="1" applyNumberFormat="1">
      <alignment horizontal="left" shrinkToFit="0" vertical="center" wrapText="1"/>
    </xf>
    <xf borderId="18" fillId="5" fontId="1" numFmtId="0" xfId="0" applyAlignment="1" applyBorder="1" applyFont="1">
      <alignment horizontal="center" readingOrder="0" shrinkToFit="0" vertical="center" wrapText="1"/>
    </xf>
    <xf borderId="18" fillId="4" fontId="1" numFmtId="167" xfId="0" applyAlignment="1" applyBorder="1" applyFont="1" applyNumberFormat="1">
      <alignment horizontal="center" shrinkToFit="0" vertical="center" wrapText="1"/>
    </xf>
    <xf borderId="18" fillId="5" fontId="1" numFmtId="167" xfId="0" applyAlignment="1" applyBorder="1" applyFont="1" applyNumberFormat="1">
      <alignment horizontal="center" shrinkToFit="0" vertical="center" wrapText="1"/>
    </xf>
    <xf borderId="18" fillId="5" fontId="1" numFmtId="15" xfId="0" applyAlignment="1" applyBorder="1" applyFont="1" applyNumberFormat="1">
      <alignment horizontal="center" readingOrder="0" shrinkToFit="0" vertical="center" wrapText="1"/>
    </xf>
    <xf borderId="18" fillId="5" fontId="1" numFmtId="15" xfId="0" applyAlignment="1" applyBorder="1" applyFont="1" applyNumberFormat="1">
      <alignment horizontal="center" shrinkToFit="0" vertical="center" wrapText="1"/>
    </xf>
    <xf borderId="18" fillId="4" fontId="0" numFmtId="15" xfId="0" applyAlignment="1" applyBorder="1" applyFont="1" applyNumberFormat="1">
      <alignment horizontal="center" shrinkToFit="0" vertical="center" wrapText="1"/>
    </xf>
    <xf borderId="18" fillId="5" fontId="0" numFmtId="15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12" fillId="6" fontId="8" numFmtId="0" xfId="0" applyAlignment="1" applyBorder="1" applyFill="1" applyFont="1">
      <alignment horizontal="center" shrinkToFit="0" vertical="center" wrapText="1"/>
    </xf>
    <xf borderId="3" fillId="6" fontId="1" numFmtId="0" xfId="0" applyAlignment="1" applyBorder="1" applyFont="1">
      <alignment horizontal="left" readingOrder="0" shrinkToFit="0" vertical="center" wrapText="1"/>
    </xf>
    <xf borderId="3" fillId="4" fontId="12" numFmtId="165" xfId="0" applyAlignment="1" applyBorder="1" applyFont="1" applyNumberFormat="1">
      <alignment horizontal="left" shrinkToFit="0" vertical="center" wrapText="1"/>
    </xf>
    <xf borderId="13" fillId="3" fontId="0" numFmtId="0" xfId="0" applyAlignment="1" applyBorder="1" applyFont="1">
      <alignment horizontal="center" shrinkToFit="0" vertical="center" wrapText="1"/>
    </xf>
    <xf borderId="18" fillId="4" fontId="1" numFmtId="0" xfId="0" applyAlignment="1" applyBorder="1" applyFont="1">
      <alignment horizontal="center" readingOrder="0" shrinkToFit="0" vertical="center" wrapText="1"/>
    </xf>
    <xf borderId="3" fillId="4" fontId="3" numFmtId="0" xfId="0" applyAlignment="1" applyBorder="1" applyFont="1">
      <alignment horizontal="left" readingOrder="0" shrinkToFit="0" vertical="center" wrapText="1"/>
    </xf>
    <xf borderId="0" fillId="0" fontId="0" numFmtId="0" xfId="0" applyAlignment="1" applyFont="1">
      <alignment horizontal="center" shrinkToFit="0" vertical="center" wrapText="1"/>
    </xf>
    <xf borderId="18" fillId="4" fontId="0" numFmtId="15" xfId="0" applyAlignment="1" applyBorder="1" applyFont="1" applyNumberFormat="1">
      <alignment horizontal="center" readingOrder="0" shrinkToFit="0" vertical="center" wrapText="1"/>
    </xf>
    <xf borderId="3" fillId="3" fontId="13" numFmtId="0" xfId="0" applyAlignment="1" applyBorder="1" applyFont="1">
      <alignment readingOrder="0" shrinkToFit="0" vertical="center" wrapText="1"/>
    </xf>
    <xf borderId="18" fillId="4" fontId="1" numFmtId="168" xfId="0" applyAlignment="1" applyBorder="1" applyFont="1" applyNumberFormat="1">
      <alignment horizontal="center" readingOrder="0" shrinkToFit="0" vertical="center" wrapText="1"/>
    </xf>
    <xf borderId="18" fillId="5" fontId="1" numFmtId="168" xfId="0" applyAlignment="1" applyBorder="1" applyFont="1" applyNumberFormat="1">
      <alignment horizontal="center" readingOrder="0" shrinkToFit="0" vertical="center" wrapText="1"/>
    </xf>
    <xf borderId="0" fillId="0" fontId="0" numFmtId="0" xfId="0" applyAlignment="1" applyFont="1">
      <alignment horizontal="center" readingOrder="0" shrinkToFit="0" vertical="center" wrapText="1"/>
    </xf>
    <xf borderId="3" fillId="3" fontId="14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horizontal="center"/>
    </xf>
    <xf borderId="18" fillId="4" fontId="1" numFmtId="169" xfId="0" applyAlignment="1" applyBorder="1" applyFont="1" applyNumberFormat="1">
      <alignment horizontal="center" readingOrder="0" shrinkToFit="0" vertical="center" wrapText="1"/>
    </xf>
    <xf borderId="3" fillId="4" fontId="15" numFmtId="0" xfId="0" applyAlignment="1" applyBorder="1" applyFont="1">
      <alignment horizontal="left" readingOrder="0" shrinkToFit="0" vertical="center" wrapText="1"/>
    </xf>
    <xf borderId="19" fillId="7" fontId="16" numFmtId="0" xfId="0" applyAlignment="1" applyBorder="1" applyFill="1" applyFont="1">
      <alignment vertical="center"/>
    </xf>
    <xf borderId="19" fillId="0" fontId="17" numFmtId="0" xfId="0" applyAlignment="1" applyBorder="1" applyFont="1">
      <alignment horizontal="center" readingOrder="0" vertical="center"/>
    </xf>
    <xf borderId="1" fillId="5" fontId="18" numFmtId="0" xfId="0" applyAlignment="1" applyBorder="1" applyFont="1">
      <alignment shrinkToFit="0" vertical="center" wrapText="1"/>
    </xf>
    <xf borderId="1" fillId="5" fontId="19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horizontal="left"/>
    </xf>
    <xf borderId="0" fillId="0" fontId="6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horizontal="right" readingOrder="0"/>
    </xf>
    <xf borderId="0" fillId="0" fontId="6" numFmtId="0" xfId="0" applyAlignment="1" applyFont="1">
      <alignment horizontal="center" readingOrder="0"/>
    </xf>
    <xf borderId="0" fillId="5" fontId="20" numFmtId="0" xfId="0" applyFont="1"/>
    <xf borderId="0" fillId="0" fontId="21" numFmtId="0" xfId="0" applyAlignment="1" applyFont="1">
      <alignment readingOrder="0" vertical="center"/>
    </xf>
  </cellXfs>
  <cellStyles count="1">
    <cellStyle xfId="0" name="Normal" builtinId="0"/>
  </cellStyles>
  <dxfs count="15">
    <dxf>
      <font>
        <b/>
        <color rgb="FFFF0000"/>
      </font>
      <fill>
        <patternFill patternType="solid">
          <fgColor rgb="FFFF0000"/>
          <bgColor rgb="FFFF0000"/>
        </patternFill>
      </fill>
      <border/>
    </dxf>
    <dxf>
      <font>
        <b/>
        <color rgb="FF00B050"/>
      </font>
      <fill>
        <patternFill patternType="solid">
          <fgColor rgb="FF00B050"/>
          <bgColor rgb="FF00B050"/>
        </patternFill>
      </fill>
      <border/>
    </dxf>
    <dxf>
      <font>
        <b/>
        <color rgb="FFFFFF00"/>
      </font>
      <fill>
        <patternFill patternType="solid">
          <fgColor rgb="FFFFFF00"/>
          <bgColor rgb="FFFFFF00"/>
        </patternFill>
      </fill>
      <border/>
    </dxf>
    <dxf>
      <font>
        <b/>
        <color rgb="FFA5A5A5"/>
      </font>
      <fill>
        <patternFill patternType="solid">
          <fgColor rgb="FFA5A5A5"/>
          <bgColor rgb="FFA5A5A5"/>
        </patternFill>
      </fill>
      <border/>
    </dxf>
    <dxf>
      <font>
        <b/>
        <color rgb="FF0070C0"/>
      </font>
      <fill>
        <patternFill patternType="solid">
          <fgColor rgb="FF0070C0"/>
          <bgColor rgb="FF0070C0"/>
        </patternFill>
      </fill>
      <border/>
    </dxf>
    <dxf>
      <font>
        <color theme="0"/>
      </font>
      <fill>
        <patternFill patternType="solid">
          <fgColor rgb="FF2E75B5"/>
          <bgColor rgb="FF2E75B5"/>
        </patternFill>
      </fill>
      <border/>
    </dxf>
    <dxf>
      <font>
        <color rgb="FFFFFFFF"/>
      </font>
      <fill>
        <patternFill patternType="solid">
          <fgColor rgb="FF2E75B5"/>
          <bgColor rgb="FF2E75B5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b/>
      </font>
      <fill>
        <patternFill patternType="solid">
          <fgColor rgb="FFFF0000"/>
          <bgColor rgb="FFFF0000"/>
        </patternFill>
      </fill>
      <border/>
    </dxf>
    <dxf>
      <font>
        <b/>
      </font>
      <fill>
        <patternFill patternType="solid">
          <fgColor rgb="FFFF9900"/>
          <bgColor rgb="FFFF9900"/>
        </patternFill>
      </fill>
      <border/>
    </dxf>
    <dxf>
      <font>
        <b/>
      </font>
      <fill>
        <patternFill patternType="solid">
          <fgColor rgb="FFFFFF00"/>
          <bgColor rgb="FFFFFF00"/>
        </patternFill>
      </fill>
      <border/>
    </dxf>
    <dxf>
      <font>
        <b/>
        <color rgb="FFFFFFFF"/>
      </font>
      <fill>
        <patternFill patternType="solid">
          <fgColor rgb="FF1155CC"/>
          <bgColor rgb="FF1155CC"/>
        </patternFill>
      </fill>
      <border/>
    </dxf>
    <dxf>
      <font>
        <b/>
        <color rgb="FF000000"/>
      </font>
      <fill>
        <patternFill patternType="solid">
          <fgColor rgb="FFB7B7B7"/>
          <bgColor rgb="FFB7B7B7"/>
        </patternFill>
      </fill>
      <border/>
    </dxf>
    <dxf>
      <font>
        <b/>
        <color rgb="FFFFFFFF"/>
      </font>
      <fill>
        <patternFill patternType="solid">
          <fgColor rgb="FFCC0000"/>
          <bgColor rgb="FFCC0000"/>
        </patternFill>
      </fill>
      <border/>
    </dxf>
    <dxf>
      <font>
        <b/>
        <color rgb="FFFFFFFF"/>
      </font>
      <fill>
        <patternFill patternType="solid">
          <fgColor rgb="FF38761D"/>
          <bgColor rgb="FF38761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0484522099119112"/>
          <c:y val="0.04939759036144578"/>
          <c:w val="0.938527453948785"/>
          <c:h val="0.8983132530120482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FF0000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0000FF"/>
              </a:solidFill>
            </c:spPr>
          </c:dPt>
          <c:dPt>
            <c:idx val="4"/>
            <c:spPr>
              <a:solidFill>
                <a:srgbClr val="274E13"/>
              </a:solidFill>
            </c:spPr>
          </c:dPt>
          <c:dPt>
            <c:idx val="5"/>
            <c:spPr>
              <a:solidFill>
                <a:srgbClr val="980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val>
            <c:numRef>
              <c:f>'Gráfico'!$C$3:$C$8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sz="18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 black"/>
              </a:defRPr>
            </a:pPr>
            <a:r>
              <a:rPr b="1">
                <a:solidFill>
                  <a:srgbClr val="000000"/>
                </a:solidFill>
                <a:latin typeface="Arial black"/>
              </a:rPr>
              <a:t>PENDENTES POR GRAU DE PRIORIDADE</a:t>
            </a:r>
          </a:p>
        </c:rich>
      </c:tx>
      <c:overlay val="0"/>
    </c:title>
    <c:plotArea>
      <c:layout>
        <c:manualLayout>
          <c:xMode val="edge"/>
          <c:yMode val="edge"/>
          <c:x val="0.0699423418787425"/>
          <c:y val="0.1530120481927711"/>
          <c:w val="0.8990696341691615"/>
          <c:h val="0.7513253012048193"/>
        </c:manualLayout>
      </c:layout>
      <c:barChart>
        <c:barDir val="col"/>
        <c:ser>
          <c:idx val="0"/>
          <c:order val="0"/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EA99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4CCCC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'Gráfico'!$I$3:$I$6</c:f>
            </c:strRef>
          </c:cat>
          <c:val>
            <c:numRef>
              <c:f>'Gráfico'!$J$3:$J$6</c:f>
              <c:numCache/>
            </c:numRef>
          </c:val>
        </c:ser>
        <c:axId val="700112193"/>
        <c:axId val="1645453950"/>
      </c:barChart>
      <c:catAx>
        <c:axId val="700112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645453950"/>
      </c:catAx>
      <c:valAx>
        <c:axId val="164545395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sans-serif"/>
              </a:defRPr>
            </a:pPr>
          </a:p>
        </c:txPr>
        <c:crossAx val="7001121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 black"/>
              </a:defRPr>
            </a:pPr>
            <a:r>
              <a:rPr b="1">
                <a:solidFill>
                  <a:srgbClr val="000000"/>
                </a:solidFill>
                <a:latin typeface="Arial black"/>
              </a:rPr>
              <a:t>PENDENTES POR GRAU DE PRIORIDADE - APP</a:t>
            </a:r>
          </a:p>
        </c:rich>
      </c:tx>
      <c:overlay val="0"/>
    </c:title>
    <c:plotArea>
      <c:layout>
        <c:manualLayout>
          <c:xMode val="edge"/>
          <c:yMode val="edge"/>
          <c:x val="0.0699423418787425"/>
          <c:y val="0.1530120481927711"/>
          <c:w val="0.8990696341691615"/>
          <c:h val="0.7513253012048193"/>
        </c:manualLayout>
      </c:layout>
      <c:barChart>
        <c:barDir val="col"/>
        <c:ser>
          <c:idx val="0"/>
          <c:order val="0"/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EA99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4CCCC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'Gráfico'!$J$25:$J$28</c:f>
            </c:strRef>
          </c:cat>
          <c:val>
            <c:numRef>
              <c:f>'Gráfico'!$K$25:$K$28</c:f>
              <c:numCache/>
            </c:numRef>
          </c:val>
        </c:ser>
        <c:axId val="1837356840"/>
        <c:axId val="642660711"/>
      </c:barChart>
      <c:catAx>
        <c:axId val="1837356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642660711"/>
      </c:catAx>
      <c:valAx>
        <c:axId val="6426607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sans-serif"/>
              </a:defRPr>
            </a:pPr>
          </a:p>
        </c:txPr>
        <c:crossAx val="18373568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 black"/>
              </a:defRPr>
            </a:pPr>
            <a:r>
              <a:rPr b="1">
                <a:solidFill>
                  <a:srgbClr val="000000"/>
                </a:solidFill>
                <a:latin typeface="Arial black"/>
              </a:rPr>
              <a:t>PENDENTES POR GRAU DE PRIORIDADE - BACKOFFICE</a:t>
            </a:r>
          </a:p>
        </c:rich>
      </c:tx>
      <c:overlay val="0"/>
    </c:title>
    <c:plotArea>
      <c:layout>
        <c:manualLayout>
          <c:xMode val="edge"/>
          <c:yMode val="edge"/>
          <c:x val="0.0699423418787425"/>
          <c:y val="0.1530120481927711"/>
          <c:w val="0.8990696341691615"/>
          <c:h val="0.7513253012048193"/>
        </c:manualLayout>
      </c:layout>
      <c:barChart>
        <c:barDir val="col"/>
        <c:ser>
          <c:idx val="0"/>
          <c:order val="0"/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EA99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4CCCC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'Gráfico'!$C$36:$C$39</c:f>
            </c:strRef>
          </c:cat>
          <c:val>
            <c:numRef>
              <c:f>'Gráfico'!$D$36:$D$39</c:f>
              <c:numCache/>
            </c:numRef>
          </c:val>
        </c:ser>
        <c:axId val="2011947060"/>
        <c:axId val="364142042"/>
      </c:barChart>
      <c:catAx>
        <c:axId val="20119470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364142042"/>
      </c:catAx>
      <c:valAx>
        <c:axId val="36414204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sans-serif"/>
              </a:defRPr>
            </a:pPr>
          </a:p>
        </c:txPr>
        <c:crossAx val="20119470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 black"/>
              </a:defRPr>
            </a:pPr>
            <a:r>
              <a:rPr b="1">
                <a:solidFill>
                  <a:srgbClr val="000000"/>
                </a:solidFill>
                <a:latin typeface="Arial black"/>
              </a:rPr>
              <a:t>PENDENTES POR GRAU DE PRIORIDADE - LAYOUT</a:t>
            </a:r>
          </a:p>
        </c:rich>
      </c:tx>
      <c:overlay val="0"/>
    </c:title>
    <c:plotArea>
      <c:layout>
        <c:manualLayout>
          <c:xMode val="edge"/>
          <c:yMode val="edge"/>
          <c:x val="0.0699423418787425"/>
          <c:y val="0.1530120481927711"/>
          <c:w val="0.8990696341691615"/>
          <c:h val="0.7513253012048193"/>
        </c:manualLayout>
      </c:layout>
      <c:barChart>
        <c:barDir val="col"/>
        <c:ser>
          <c:idx val="0"/>
          <c:order val="0"/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  <c:spPr>
              <a:solidFill>
                <a:srgbClr val="E06666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EA9999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F4CCCC"/>
              </a:solidFill>
              <a:ln cmpd="sng">
                <a:solidFill>
                  <a:srgbClr val="000000"/>
                </a:solidFill>
              </a:ln>
            </c:spPr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General" sourceLinked="1"/>
              <c:txPr>
                <a:bodyPr/>
                <a:lstStyle/>
                <a:p>
                  <a:pPr lvl="0">
                    <a:defRPr b="1" sz="16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'Gráfico'!$C$47:$C$50</c:f>
            </c:strRef>
          </c:cat>
          <c:val>
            <c:numRef>
              <c:f>'Gráfico'!$D$47:$D$50</c:f>
              <c:numCache/>
            </c:numRef>
          </c:val>
        </c:ser>
        <c:axId val="1163107259"/>
        <c:axId val="1539011070"/>
      </c:barChart>
      <c:catAx>
        <c:axId val="11631072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539011070"/>
      </c:catAx>
      <c:valAx>
        <c:axId val="153901107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sans-serif"/>
              </a:defRPr>
            </a:pPr>
          </a:p>
        </c:txPr>
        <c:crossAx val="11631072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9.png"/><Relationship Id="rId42" Type="http://schemas.openxmlformats.org/officeDocument/2006/relationships/image" Target="../media/image42.jpg"/><Relationship Id="rId41" Type="http://schemas.openxmlformats.org/officeDocument/2006/relationships/image" Target="../media/image47.png"/><Relationship Id="rId44" Type="http://schemas.openxmlformats.org/officeDocument/2006/relationships/image" Target="../media/image40.jpg"/><Relationship Id="rId43" Type="http://schemas.openxmlformats.org/officeDocument/2006/relationships/image" Target="../media/image45.jpg"/><Relationship Id="rId46" Type="http://schemas.openxmlformats.org/officeDocument/2006/relationships/image" Target="../media/image31.jpg"/><Relationship Id="rId45" Type="http://schemas.openxmlformats.org/officeDocument/2006/relationships/image" Target="../media/image32.jpg"/><Relationship Id="rId107" Type="http://schemas.openxmlformats.org/officeDocument/2006/relationships/image" Target="../media/image102.jpg"/><Relationship Id="rId106" Type="http://schemas.openxmlformats.org/officeDocument/2006/relationships/image" Target="../media/image103.jpg"/><Relationship Id="rId105" Type="http://schemas.openxmlformats.org/officeDocument/2006/relationships/image" Target="../media/image105.jpg"/><Relationship Id="rId104" Type="http://schemas.openxmlformats.org/officeDocument/2006/relationships/image" Target="../media/image106.jpg"/><Relationship Id="rId108" Type="http://schemas.openxmlformats.org/officeDocument/2006/relationships/image" Target="../media/image100.jpg"/><Relationship Id="rId48" Type="http://schemas.openxmlformats.org/officeDocument/2006/relationships/image" Target="../media/image46.jpg"/><Relationship Id="rId47" Type="http://schemas.openxmlformats.org/officeDocument/2006/relationships/image" Target="../media/image51.jpg"/><Relationship Id="rId49" Type="http://schemas.openxmlformats.org/officeDocument/2006/relationships/image" Target="../media/image36.jpg"/><Relationship Id="rId103" Type="http://schemas.openxmlformats.org/officeDocument/2006/relationships/image" Target="../media/image108.jpg"/><Relationship Id="rId102" Type="http://schemas.openxmlformats.org/officeDocument/2006/relationships/image" Target="../media/image104.jpg"/><Relationship Id="rId101" Type="http://schemas.openxmlformats.org/officeDocument/2006/relationships/image" Target="../media/image101.jpg"/><Relationship Id="rId100" Type="http://schemas.openxmlformats.org/officeDocument/2006/relationships/image" Target="../media/image99.jpg"/><Relationship Id="rId31" Type="http://schemas.openxmlformats.org/officeDocument/2006/relationships/image" Target="../media/image29.png"/><Relationship Id="rId30" Type="http://schemas.openxmlformats.org/officeDocument/2006/relationships/image" Target="../media/image28.png"/><Relationship Id="rId33" Type="http://schemas.openxmlformats.org/officeDocument/2006/relationships/image" Target="../media/image38.jpg"/><Relationship Id="rId32" Type="http://schemas.openxmlformats.org/officeDocument/2006/relationships/image" Target="../media/image37.png"/><Relationship Id="rId35" Type="http://schemas.openxmlformats.org/officeDocument/2006/relationships/image" Target="../media/image50.png"/><Relationship Id="rId34" Type="http://schemas.openxmlformats.org/officeDocument/2006/relationships/image" Target="../media/image34.jpg"/><Relationship Id="rId37" Type="http://schemas.openxmlformats.org/officeDocument/2006/relationships/image" Target="../media/image43.jpg"/><Relationship Id="rId36" Type="http://schemas.openxmlformats.org/officeDocument/2006/relationships/image" Target="../media/image44.jpg"/><Relationship Id="rId39" Type="http://schemas.openxmlformats.org/officeDocument/2006/relationships/image" Target="../media/image35.jpg"/><Relationship Id="rId38" Type="http://schemas.openxmlformats.org/officeDocument/2006/relationships/image" Target="../media/image48.jpg"/><Relationship Id="rId20" Type="http://schemas.openxmlformats.org/officeDocument/2006/relationships/image" Target="../media/image17.png"/><Relationship Id="rId22" Type="http://schemas.openxmlformats.org/officeDocument/2006/relationships/image" Target="../media/image20.png"/><Relationship Id="rId21" Type="http://schemas.openxmlformats.org/officeDocument/2006/relationships/image" Target="../media/image25.jpg"/><Relationship Id="rId24" Type="http://schemas.openxmlformats.org/officeDocument/2006/relationships/image" Target="../media/image5.png"/><Relationship Id="rId23" Type="http://schemas.openxmlformats.org/officeDocument/2006/relationships/image" Target="../media/image26.jpg"/><Relationship Id="rId26" Type="http://schemas.openxmlformats.org/officeDocument/2006/relationships/image" Target="../media/image12.jpg"/><Relationship Id="rId25" Type="http://schemas.openxmlformats.org/officeDocument/2006/relationships/image" Target="../media/image22.png"/><Relationship Id="rId28" Type="http://schemas.openxmlformats.org/officeDocument/2006/relationships/image" Target="../media/image27.png"/><Relationship Id="rId27" Type="http://schemas.openxmlformats.org/officeDocument/2006/relationships/image" Target="../media/image33.jpg"/><Relationship Id="rId29" Type="http://schemas.openxmlformats.org/officeDocument/2006/relationships/image" Target="../media/image30.jpg"/><Relationship Id="rId95" Type="http://schemas.openxmlformats.org/officeDocument/2006/relationships/image" Target="../media/image91.jpg"/><Relationship Id="rId94" Type="http://schemas.openxmlformats.org/officeDocument/2006/relationships/image" Target="../media/image95.jpg"/><Relationship Id="rId97" Type="http://schemas.openxmlformats.org/officeDocument/2006/relationships/image" Target="../media/image94.jpg"/><Relationship Id="rId96" Type="http://schemas.openxmlformats.org/officeDocument/2006/relationships/image" Target="../media/image96.jpg"/><Relationship Id="rId11" Type="http://schemas.openxmlformats.org/officeDocument/2006/relationships/image" Target="../media/image21.jpg"/><Relationship Id="rId99" Type="http://schemas.openxmlformats.org/officeDocument/2006/relationships/image" Target="../media/image107.jpg"/><Relationship Id="rId10" Type="http://schemas.openxmlformats.org/officeDocument/2006/relationships/image" Target="../media/image16.jpg"/><Relationship Id="rId98" Type="http://schemas.openxmlformats.org/officeDocument/2006/relationships/image" Target="../media/image98.jpg"/><Relationship Id="rId13" Type="http://schemas.openxmlformats.org/officeDocument/2006/relationships/image" Target="../media/image23.jpg"/><Relationship Id="rId12" Type="http://schemas.openxmlformats.org/officeDocument/2006/relationships/image" Target="../media/image7.png"/><Relationship Id="rId91" Type="http://schemas.openxmlformats.org/officeDocument/2006/relationships/image" Target="../media/image83.png"/><Relationship Id="rId90" Type="http://schemas.openxmlformats.org/officeDocument/2006/relationships/image" Target="../media/image76.jpg"/><Relationship Id="rId93" Type="http://schemas.openxmlformats.org/officeDocument/2006/relationships/image" Target="../media/image81.jpg"/><Relationship Id="rId92" Type="http://schemas.openxmlformats.org/officeDocument/2006/relationships/image" Target="../media/image97.jpg"/><Relationship Id="rId15" Type="http://schemas.openxmlformats.org/officeDocument/2006/relationships/image" Target="../media/image11.jpg"/><Relationship Id="rId14" Type="http://schemas.openxmlformats.org/officeDocument/2006/relationships/image" Target="../media/image2.jpg"/><Relationship Id="rId17" Type="http://schemas.openxmlformats.org/officeDocument/2006/relationships/image" Target="../media/image9.jpg"/><Relationship Id="rId16" Type="http://schemas.openxmlformats.org/officeDocument/2006/relationships/image" Target="../media/image6.jpg"/><Relationship Id="rId19" Type="http://schemas.openxmlformats.org/officeDocument/2006/relationships/image" Target="../media/image14.jpg"/><Relationship Id="rId18" Type="http://schemas.openxmlformats.org/officeDocument/2006/relationships/image" Target="../media/image18.jpg"/><Relationship Id="rId84" Type="http://schemas.openxmlformats.org/officeDocument/2006/relationships/image" Target="../media/image82.jpg"/><Relationship Id="rId83" Type="http://schemas.openxmlformats.org/officeDocument/2006/relationships/image" Target="../media/image89.jpg"/><Relationship Id="rId86" Type="http://schemas.openxmlformats.org/officeDocument/2006/relationships/image" Target="../media/image84.jpg"/><Relationship Id="rId85" Type="http://schemas.openxmlformats.org/officeDocument/2006/relationships/image" Target="../media/image86.jpg"/><Relationship Id="rId88" Type="http://schemas.openxmlformats.org/officeDocument/2006/relationships/image" Target="../media/image92.jpg"/><Relationship Id="rId87" Type="http://schemas.openxmlformats.org/officeDocument/2006/relationships/image" Target="../media/image88.jpg"/><Relationship Id="rId89" Type="http://schemas.openxmlformats.org/officeDocument/2006/relationships/image" Target="../media/image87.jpg"/><Relationship Id="rId80" Type="http://schemas.openxmlformats.org/officeDocument/2006/relationships/image" Target="../media/image80.jpg"/><Relationship Id="rId82" Type="http://schemas.openxmlformats.org/officeDocument/2006/relationships/image" Target="../media/image90.jpg"/><Relationship Id="rId81" Type="http://schemas.openxmlformats.org/officeDocument/2006/relationships/image" Target="../media/image85.jpg"/><Relationship Id="rId1" Type="http://schemas.openxmlformats.org/officeDocument/2006/relationships/image" Target="../media/image24.jpg"/><Relationship Id="rId2" Type="http://schemas.openxmlformats.org/officeDocument/2006/relationships/image" Target="../media/image15.png"/><Relationship Id="rId3" Type="http://schemas.openxmlformats.org/officeDocument/2006/relationships/image" Target="../media/image10.png"/><Relationship Id="rId4" Type="http://schemas.openxmlformats.org/officeDocument/2006/relationships/image" Target="../media/image8.png"/><Relationship Id="rId9" Type="http://schemas.openxmlformats.org/officeDocument/2006/relationships/image" Target="../media/image4.png"/><Relationship Id="rId5" Type="http://schemas.openxmlformats.org/officeDocument/2006/relationships/image" Target="../media/image13.jpg"/><Relationship Id="rId6" Type="http://schemas.openxmlformats.org/officeDocument/2006/relationships/image" Target="../media/image19.jpg"/><Relationship Id="rId7" Type="http://schemas.openxmlformats.org/officeDocument/2006/relationships/image" Target="../media/image1.jpg"/><Relationship Id="rId8" Type="http://schemas.openxmlformats.org/officeDocument/2006/relationships/image" Target="../media/image3.png"/><Relationship Id="rId73" Type="http://schemas.openxmlformats.org/officeDocument/2006/relationships/image" Target="../media/image63.jpg"/><Relationship Id="rId72" Type="http://schemas.openxmlformats.org/officeDocument/2006/relationships/image" Target="../media/image69.jpg"/><Relationship Id="rId75" Type="http://schemas.openxmlformats.org/officeDocument/2006/relationships/image" Target="../media/image79.jpg"/><Relationship Id="rId74" Type="http://schemas.openxmlformats.org/officeDocument/2006/relationships/image" Target="../media/image73.jpg"/><Relationship Id="rId77" Type="http://schemas.openxmlformats.org/officeDocument/2006/relationships/image" Target="../media/image78.jpg"/><Relationship Id="rId76" Type="http://schemas.openxmlformats.org/officeDocument/2006/relationships/image" Target="../media/image74.jpg"/><Relationship Id="rId79" Type="http://schemas.openxmlformats.org/officeDocument/2006/relationships/image" Target="../media/image77.jpg"/><Relationship Id="rId78" Type="http://schemas.openxmlformats.org/officeDocument/2006/relationships/image" Target="../media/image75.jpg"/><Relationship Id="rId71" Type="http://schemas.openxmlformats.org/officeDocument/2006/relationships/image" Target="../media/image72.jpg"/><Relationship Id="rId70" Type="http://schemas.openxmlformats.org/officeDocument/2006/relationships/image" Target="../media/image66.jpg"/><Relationship Id="rId62" Type="http://schemas.openxmlformats.org/officeDocument/2006/relationships/image" Target="../media/image68.jpg"/><Relationship Id="rId61" Type="http://schemas.openxmlformats.org/officeDocument/2006/relationships/image" Target="../media/image59.jpg"/><Relationship Id="rId64" Type="http://schemas.openxmlformats.org/officeDocument/2006/relationships/image" Target="../media/image65.jpg"/><Relationship Id="rId63" Type="http://schemas.openxmlformats.org/officeDocument/2006/relationships/image" Target="../media/image71.jpg"/><Relationship Id="rId66" Type="http://schemas.openxmlformats.org/officeDocument/2006/relationships/image" Target="../media/image60.jpg"/><Relationship Id="rId65" Type="http://schemas.openxmlformats.org/officeDocument/2006/relationships/image" Target="../media/image70.jpg"/><Relationship Id="rId68" Type="http://schemas.openxmlformats.org/officeDocument/2006/relationships/image" Target="../media/image93.jpg"/><Relationship Id="rId67" Type="http://schemas.openxmlformats.org/officeDocument/2006/relationships/image" Target="../media/image64.jpg"/><Relationship Id="rId60" Type="http://schemas.openxmlformats.org/officeDocument/2006/relationships/image" Target="../media/image61.jpg"/><Relationship Id="rId69" Type="http://schemas.openxmlformats.org/officeDocument/2006/relationships/image" Target="../media/image67.jpg"/><Relationship Id="rId51" Type="http://schemas.openxmlformats.org/officeDocument/2006/relationships/image" Target="../media/image49.jpg"/><Relationship Id="rId50" Type="http://schemas.openxmlformats.org/officeDocument/2006/relationships/image" Target="../media/image54.jpg"/><Relationship Id="rId53" Type="http://schemas.openxmlformats.org/officeDocument/2006/relationships/image" Target="../media/image57.jpg"/><Relationship Id="rId52" Type="http://schemas.openxmlformats.org/officeDocument/2006/relationships/image" Target="../media/image52.jpg"/><Relationship Id="rId55" Type="http://schemas.openxmlformats.org/officeDocument/2006/relationships/image" Target="../media/image53.png"/><Relationship Id="rId54" Type="http://schemas.openxmlformats.org/officeDocument/2006/relationships/image" Target="../media/image41.jpg"/><Relationship Id="rId57" Type="http://schemas.openxmlformats.org/officeDocument/2006/relationships/image" Target="../media/image55.png"/><Relationship Id="rId56" Type="http://schemas.openxmlformats.org/officeDocument/2006/relationships/image" Target="../media/image56.jpg"/><Relationship Id="rId59" Type="http://schemas.openxmlformats.org/officeDocument/2006/relationships/image" Target="../media/image62.png"/><Relationship Id="rId58" Type="http://schemas.openxmlformats.org/officeDocument/2006/relationships/image" Target="../media/image58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0</xdr:row>
      <xdr:rowOff>9525</xdr:rowOff>
    </xdr:from>
    <xdr:ext cx="0" cy="438150"/>
    <xdr:pic>
      <xdr:nvPicPr>
        <xdr:cNvPr descr="http://www.oesa.com.br/media/2014_logo_oesa1.jpg" id="0" name="image2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0" cy="4381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0</xdr:row>
      <xdr:rowOff>9525</xdr:rowOff>
    </xdr:from>
    <xdr:ext cx="0" cy="438150"/>
    <xdr:pic>
      <xdr:nvPicPr>
        <xdr:cNvPr descr="http://www.oesa.com.br/media/2014_logo_oesa1.jpg" id="0" name="image2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0</xdr:row>
      <xdr:rowOff>0</xdr:rowOff>
    </xdr:from>
    <xdr:ext cx="0" cy="438150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657225" cy="381000"/>
    <xdr:pic>
      <xdr:nvPicPr>
        <xdr:cNvPr id="0" name="image1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819150" cy="39052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209550" cy="381000"/>
    <xdr:pic>
      <xdr:nvPicPr>
        <xdr:cNvPr id="0" name="image1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209550" cy="381000"/>
    <xdr:pic>
      <xdr:nvPicPr>
        <xdr:cNvPr id="0" name="image1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209550" cy="381000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47</xdr:row>
      <xdr:rowOff>0</xdr:rowOff>
    </xdr:from>
    <xdr:ext cx="819150" cy="66675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50</xdr:row>
      <xdr:rowOff>0</xdr:rowOff>
    </xdr:from>
    <xdr:ext cx="819150" cy="10477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51</xdr:row>
      <xdr:rowOff>0</xdr:rowOff>
    </xdr:from>
    <xdr:ext cx="209550" cy="381000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209550" cy="381000"/>
    <xdr:pic>
      <xdr:nvPicPr>
        <xdr:cNvPr id="0" name="image2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57</xdr:row>
      <xdr:rowOff>0</xdr:rowOff>
    </xdr:from>
    <xdr:ext cx="819150" cy="361950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60</xdr:row>
      <xdr:rowOff>0</xdr:rowOff>
    </xdr:from>
    <xdr:ext cx="171450" cy="381000"/>
    <xdr:pic>
      <xdr:nvPicPr>
        <xdr:cNvPr id="0" name="image2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62</xdr:row>
      <xdr:rowOff>0</xdr:rowOff>
    </xdr:from>
    <xdr:ext cx="190500" cy="419100"/>
    <xdr:pic>
      <xdr:nvPicPr>
        <xdr:cNvPr id="0" name="image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63</xdr:row>
      <xdr:rowOff>0</xdr:rowOff>
    </xdr:from>
    <xdr:ext cx="171450" cy="381000"/>
    <xdr:pic>
      <xdr:nvPicPr>
        <xdr:cNvPr id="0" name="image1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64</xdr:row>
      <xdr:rowOff>0</xdr:rowOff>
    </xdr:from>
    <xdr:ext cx="171450" cy="381000"/>
    <xdr:pic>
      <xdr:nvPicPr>
        <xdr:cNvPr id="0" name="image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66</xdr:row>
      <xdr:rowOff>0</xdr:rowOff>
    </xdr:from>
    <xdr:ext cx="209550" cy="381000"/>
    <xdr:pic>
      <xdr:nvPicPr>
        <xdr:cNvPr id="0" name="image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67</xdr:row>
      <xdr:rowOff>0</xdr:rowOff>
    </xdr:from>
    <xdr:ext cx="171450" cy="381000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68</xdr:row>
      <xdr:rowOff>0</xdr:rowOff>
    </xdr:from>
    <xdr:ext cx="209550" cy="381000"/>
    <xdr:pic>
      <xdr:nvPicPr>
        <xdr:cNvPr id="0" name="image1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72</xdr:row>
      <xdr:rowOff>0</xdr:rowOff>
    </xdr:from>
    <xdr:ext cx="819150" cy="361950"/>
    <xdr:pic>
      <xdr:nvPicPr>
        <xdr:cNvPr id="0" name="image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74</xdr:row>
      <xdr:rowOff>0</xdr:rowOff>
    </xdr:from>
    <xdr:ext cx="209550" cy="381000"/>
    <xdr:pic>
      <xdr:nvPicPr>
        <xdr:cNvPr id="0" name="image2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75</xdr:row>
      <xdr:rowOff>0</xdr:rowOff>
    </xdr:from>
    <xdr:ext cx="371475" cy="381000"/>
    <xdr:pic>
      <xdr:nvPicPr>
        <xdr:cNvPr id="0" name="image2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76</xdr:row>
      <xdr:rowOff>0</xdr:rowOff>
    </xdr:from>
    <xdr:ext cx="428625" cy="381000"/>
    <xdr:pic>
      <xdr:nvPicPr>
        <xdr:cNvPr id="0" name="image2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79</xdr:row>
      <xdr:rowOff>0</xdr:rowOff>
    </xdr:from>
    <xdr:ext cx="819150" cy="371475"/>
    <xdr:pic>
      <xdr:nvPicPr>
        <xdr:cNvPr id="0" name="image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80</xdr:row>
      <xdr:rowOff>0</xdr:rowOff>
    </xdr:from>
    <xdr:ext cx="523875" cy="419100"/>
    <xdr:pic>
      <xdr:nvPicPr>
        <xdr:cNvPr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81</xdr:row>
      <xdr:rowOff>0</xdr:rowOff>
    </xdr:from>
    <xdr:ext cx="180975" cy="323850"/>
    <xdr:pic>
      <xdr:nvPicPr>
        <xdr:cNvPr id="0" name="image1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82</xdr:row>
      <xdr:rowOff>0</xdr:rowOff>
    </xdr:from>
    <xdr:ext cx="180975" cy="323850"/>
    <xdr:pic>
      <xdr:nvPicPr>
        <xdr:cNvPr id="0" name="image3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83</xdr:row>
      <xdr:rowOff>0</xdr:rowOff>
    </xdr:from>
    <xdr:ext cx="723900" cy="561975"/>
    <xdr:pic>
      <xdr:nvPicPr>
        <xdr:cNvPr id="0" name="image2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90</xdr:row>
      <xdr:rowOff>0</xdr:rowOff>
    </xdr:from>
    <xdr:ext cx="200025" cy="457200"/>
    <xdr:pic>
      <xdr:nvPicPr>
        <xdr:cNvPr id="0" name="image3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91</xdr:row>
      <xdr:rowOff>0</xdr:rowOff>
    </xdr:from>
    <xdr:ext cx="581025" cy="533400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92</xdr:row>
      <xdr:rowOff>0</xdr:rowOff>
    </xdr:from>
    <xdr:ext cx="428625" cy="552450"/>
    <xdr:pic>
      <xdr:nvPicPr>
        <xdr:cNvPr id="0" name="image2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93</xdr:row>
      <xdr:rowOff>0</xdr:rowOff>
    </xdr:from>
    <xdr:ext cx="819150" cy="39052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94</xdr:row>
      <xdr:rowOff>0</xdr:rowOff>
    </xdr:from>
    <xdr:ext cx="819150" cy="314325"/>
    <xdr:pic>
      <xdr:nvPicPr>
        <xdr:cNvPr id="0" name="image3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95</xdr:row>
      <xdr:rowOff>0</xdr:rowOff>
    </xdr:from>
    <xdr:ext cx="142875" cy="333375"/>
    <xdr:pic>
      <xdr:nvPicPr>
        <xdr:cNvPr id="0" name="image3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96</xdr:row>
      <xdr:rowOff>0</xdr:rowOff>
    </xdr:from>
    <xdr:ext cx="142875" cy="333375"/>
    <xdr:pic>
      <xdr:nvPicPr>
        <xdr:cNvPr id="0" name="image34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97</xdr:row>
      <xdr:rowOff>0</xdr:rowOff>
    </xdr:from>
    <xdr:ext cx="819150" cy="190500"/>
    <xdr:pic>
      <xdr:nvPicPr>
        <xdr:cNvPr id="0" name="image5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98</xdr:row>
      <xdr:rowOff>0</xdr:rowOff>
    </xdr:from>
    <xdr:ext cx="342900" cy="714375"/>
    <xdr:pic>
      <xdr:nvPicPr>
        <xdr:cNvPr id="0" name="image44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99</xdr:row>
      <xdr:rowOff>0</xdr:rowOff>
    </xdr:from>
    <xdr:ext cx="466725" cy="838200"/>
    <xdr:pic>
      <xdr:nvPicPr>
        <xdr:cNvPr id="0" name="image43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100</xdr:row>
      <xdr:rowOff>0</xdr:rowOff>
    </xdr:from>
    <xdr:ext cx="190500" cy="342900"/>
    <xdr:pic>
      <xdr:nvPicPr>
        <xdr:cNvPr id="0" name="image4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101</xdr:row>
      <xdr:rowOff>0</xdr:rowOff>
    </xdr:from>
    <xdr:ext cx="819150" cy="466725"/>
    <xdr:pic>
      <xdr:nvPicPr>
        <xdr:cNvPr id="0" name="image35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102</xdr:row>
      <xdr:rowOff>0</xdr:rowOff>
    </xdr:from>
    <xdr:ext cx="781050" cy="504825"/>
    <xdr:pic>
      <xdr:nvPicPr>
        <xdr:cNvPr id="0" name="image3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103</xdr:row>
      <xdr:rowOff>0</xdr:rowOff>
    </xdr:from>
    <xdr:ext cx="819150" cy="476250"/>
    <xdr:pic>
      <xdr:nvPicPr>
        <xdr:cNvPr id="0" name="image4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105</xdr:row>
      <xdr:rowOff>0</xdr:rowOff>
    </xdr:from>
    <xdr:ext cx="304800" cy="542925"/>
    <xdr:pic>
      <xdr:nvPicPr>
        <xdr:cNvPr id="0" name="image4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106</xdr:row>
      <xdr:rowOff>0</xdr:rowOff>
    </xdr:from>
    <xdr:ext cx="304800" cy="552450"/>
    <xdr:pic>
      <xdr:nvPicPr>
        <xdr:cNvPr id="0" name="image45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109</xdr:row>
      <xdr:rowOff>0</xdr:rowOff>
    </xdr:from>
    <xdr:ext cx="523875" cy="942975"/>
    <xdr:pic>
      <xdr:nvPicPr>
        <xdr:cNvPr id="0" name="image4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110</xdr:row>
      <xdr:rowOff>0</xdr:rowOff>
    </xdr:from>
    <xdr:ext cx="266700" cy="476250"/>
    <xdr:pic>
      <xdr:nvPicPr>
        <xdr:cNvPr id="0" name="image32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111</xdr:row>
      <xdr:rowOff>0</xdr:rowOff>
    </xdr:from>
    <xdr:ext cx="323850" cy="581025"/>
    <xdr:pic>
      <xdr:nvPicPr>
        <xdr:cNvPr id="0" name="image31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112</xdr:row>
      <xdr:rowOff>0</xdr:rowOff>
    </xdr:from>
    <xdr:ext cx="600075" cy="1314450"/>
    <xdr:pic>
      <xdr:nvPicPr>
        <xdr:cNvPr id="0" name="image5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113</xdr:row>
      <xdr:rowOff>0</xdr:rowOff>
    </xdr:from>
    <xdr:ext cx="819150" cy="352425"/>
    <xdr:pic>
      <xdr:nvPicPr>
        <xdr:cNvPr id="0" name="image4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114</xdr:row>
      <xdr:rowOff>0</xdr:rowOff>
    </xdr:from>
    <xdr:ext cx="819150" cy="447675"/>
    <xdr:pic>
      <xdr:nvPicPr>
        <xdr:cNvPr id="0" name="image36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117</xdr:row>
      <xdr:rowOff>0</xdr:rowOff>
    </xdr:from>
    <xdr:ext cx="104775" cy="200025"/>
    <xdr:pic>
      <xdr:nvPicPr>
        <xdr:cNvPr id="0" name="image54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118</xdr:row>
      <xdr:rowOff>0</xdr:rowOff>
    </xdr:from>
    <xdr:ext cx="819150" cy="219075"/>
    <xdr:pic>
      <xdr:nvPicPr>
        <xdr:cNvPr id="0" name="image49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120</xdr:row>
      <xdr:rowOff>0</xdr:rowOff>
    </xdr:from>
    <xdr:ext cx="314325" cy="571500"/>
    <xdr:pic>
      <xdr:nvPicPr>
        <xdr:cNvPr id="0" name="image52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120</xdr:row>
      <xdr:rowOff>0</xdr:rowOff>
    </xdr:from>
    <xdr:ext cx="314325" cy="571500"/>
    <xdr:pic>
      <xdr:nvPicPr>
        <xdr:cNvPr id="0" name="image5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122</xdr:row>
      <xdr:rowOff>0</xdr:rowOff>
    </xdr:from>
    <xdr:ext cx="819150" cy="276225"/>
    <xdr:pic>
      <xdr:nvPicPr>
        <xdr:cNvPr id="0" name="image41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123</xdr:row>
      <xdr:rowOff>0</xdr:rowOff>
    </xdr:from>
    <xdr:ext cx="361950" cy="647700"/>
    <xdr:pic>
      <xdr:nvPicPr>
        <xdr:cNvPr id="0" name="image53.png" title="Imagem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125</xdr:row>
      <xdr:rowOff>0</xdr:rowOff>
    </xdr:from>
    <xdr:ext cx="428625" cy="771525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128</xdr:row>
      <xdr:rowOff>0</xdr:rowOff>
    </xdr:from>
    <xdr:ext cx="723900" cy="600075"/>
    <xdr:pic>
      <xdr:nvPicPr>
        <xdr:cNvPr id="0" name="image5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129</xdr:row>
      <xdr:rowOff>0</xdr:rowOff>
    </xdr:from>
    <xdr:ext cx="819150" cy="219075"/>
    <xdr:pic>
      <xdr:nvPicPr>
        <xdr:cNvPr id="0" name="image5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130</xdr:row>
      <xdr:rowOff>0</xdr:rowOff>
    </xdr:from>
    <xdr:ext cx="819150" cy="247650"/>
    <xdr:pic>
      <xdr:nvPicPr>
        <xdr:cNvPr id="0" name="image6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132</xdr:row>
      <xdr:rowOff>0</xdr:rowOff>
    </xdr:from>
    <xdr:ext cx="819150" cy="361950"/>
    <xdr:pic>
      <xdr:nvPicPr>
        <xdr:cNvPr id="0" name="image6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134</xdr:row>
      <xdr:rowOff>0</xdr:rowOff>
    </xdr:from>
    <xdr:ext cx="819150" cy="285750"/>
    <xdr:pic>
      <xdr:nvPicPr>
        <xdr:cNvPr id="0" name="image59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135</xdr:row>
      <xdr:rowOff>0</xdr:rowOff>
    </xdr:from>
    <xdr:ext cx="447675" cy="600075"/>
    <xdr:pic>
      <xdr:nvPicPr>
        <xdr:cNvPr id="0" name="image68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136</xdr:row>
      <xdr:rowOff>0</xdr:rowOff>
    </xdr:from>
    <xdr:ext cx="276225" cy="504825"/>
    <xdr:pic>
      <xdr:nvPicPr>
        <xdr:cNvPr id="0" name="image71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137</xdr:row>
      <xdr:rowOff>0</xdr:rowOff>
    </xdr:from>
    <xdr:ext cx="361950" cy="657225"/>
    <xdr:pic>
      <xdr:nvPicPr>
        <xdr:cNvPr id="0" name="image65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138</xdr:row>
      <xdr:rowOff>0</xdr:rowOff>
    </xdr:from>
    <xdr:ext cx="361950" cy="790575"/>
    <xdr:pic>
      <xdr:nvPicPr>
        <xdr:cNvPr id="0" name="image70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139</xdr:row>
      <xdr:rowOff>0</xdr:rowOff>
    </xdr:from>
    <xdr:ext cx="285750" cy="514350"/>
    <xdr:pic>
      <xdr:nvPicPr>
        <xdr:cNvPr id="0" name="image60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140</xdr:row>
      <xdr:rowOff>0</xdr:rowOff>
    </xdr:from>
    <xdr:ext cx="819150" cy="161925"/>
    <xdr:pic>
      <xdr:nvPicPr>
        <xdr:cNvPr id="0" name="image64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141</xdr:row>
      <xdr:rowOff>0</xdr:rowOff>
    </xdr:from>
    <xdr:ext cx="238125" cy="428625"/>
    <xdr:pic>
      <xdr:nvPicPr>
        <xdr:cNvPr id="0" name="image93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142</xdr:row>
      <xdr:rowOff>0</xdr:rowOff>
    </xdr:from>
    <xdr:ext cx="238125" cy="428625"/>
    <xdr:pic>
      <xdr:nvPicPr>
        <xdr:cNvPr id="0" name="image6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143</xdr:row>
      <xdr:rowOff>0</xdr:rowOff>
    </xdr:from>
    <xdr:ext cx="323850" cy="581025"/>
    <xdr:pic>
      <xdr:nvPicPr>
        <xdr:cNvPr id="0" name="image6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144</xdr:row>
      <xdr:rowOff>0</xdr:rowOff>
    </xdr:from>
    <xdr:ext cx="342900" cy="609600"/>
    <xdr:pic>
      <xdr:nvPicPr>
        <xdr:cNvPr id="0" name="image72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145</xdr:row>
      <xdr:rowOff>0</xdr:rowOff>
    </xdr:from>
    <xdr:ext cx="266700" cy="476250"/>
    <xdr:pic>
      <xdr:nvPicPr>
        <xdr:cNvPr id="0" name="image6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146</xdr:row>
      <xdr:rowOff>0</xdr:rowOff>
    </xdr:from>
    <xdr:ext cx="190500" cy="352425"/>
    <xdr:pic>
      <xdr:nvPicPr>
        <xdr:cNvPr id="0" name="image6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147</xdr:row>
      <xdr:rowOff>0</xdr:rowOff>
    </xdr:from>
    <xdr:ext cx="276225" cy="504825"/>
    <xdr:pic>
      <xdr:nvPicPr>
        <xdr:cNvPr id="0" name="image63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148</xdr:row>
      <xdr:rowOff>0</xdr:rowOff>
    </xdr:from>
    <xdr:ext cx="352425" cy="638175"/>
    <xdr:pic>
      <xdr:nvPicPr>
        <xdr:cNvPr id="0" name="image73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149</xdr:row>
      <xdr:rowOff>0</xdr:rowOff>
    </xdr:from>
    <xdr:ext cx="390525" cy="6953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150</xdr:row>
      <xdr:rowOff>0</xdr:rowOff>
    </xdr:from>
    <xdr:ext cx="371475" cy="676275"/>
    <xdr:pic>
      <xdr:nvPicPr>
        <xdr:cNvPr id="0" name="image74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151</xdr:row>
      <xdr:rowOff>0</xdr:rowOff>
    </xdr:from>
    <xdr:ext cx="428625" cy="771525"/>
    <xdr:pic>
      <xdr:nvPicPr>
        <xdr:cNvPr id="0" name="image78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152</xdr:row>
      <xdr:rowOff>0</xdr:rowOff>
    </xdr:from>
    <xdr:ext cx="400050" cy="723900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153</xdr:row>
      <xdr:rowOff>0</xdr:rowOff>
    </xdr:from>
    <xdr:ext cx="342900" cy="619125"/>
    <xdr:pic>
      <xdr:nvPicPr>
        <xdr:cNvPr id="0" name="image77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154</xdr:row>
      <xdr:rowOff>0</xdr:rowOff>
    </xdr:from>
    <xdr:ext cx="352425" cy="638175"/>
    <xdr:pic>
      <xdr:nvPicPr>
        <xdr:cNvPr id="0" name="image8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155</xdr:row>
      <xdr:rowOff>0</xdr:rowOff>
    </xdr:from>
    <xdr:ext cx="333375" cy="600075"/>
    <xdr:pic>
      <xdr:nvPicPr>
        <xdr:cNvPr id="0" name="image85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156</xdr:row>
      <xdr:rowOff>0</xdr:rowOff>
    </xdr:from>
    <xdr:ext cx="361950" cy="657225"/>
    <xdr:pic>
      <xdr:nvPicPr>
        <xdr:cNvPr id="0" name="image9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157</xdr:row>
      <xdr:rowOff>0</xdr:rowOff>
    </xdr:from>
    <xdr:ext cx="342900" cy="619125"/>
    <xdr:pic>
      <xdr:nvPicPr>
        <xdr:cNvPr id="0" name="image8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158</xdr:row>
      <xdr:rowOff>0</xdr:rowOff>
    </xdr:from>
    <xdr:ext cx="361950" cy="647700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159</xdr:row>
      <xdr:rowOff>0</xdr:rowOff>
    </xdr:from>
    <xdr:ext cx="371475" cy="666750"/>
    <xdr:pic>
      <xdr:nvPicPr>
        <xdr:cNvPr id="0" name="image8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160</xdr:row>
      <xdr:rowOff>0</xdr:rowOff>
    </xdr:from>
    <xdr:ext cx="590550" cy="476250"/>
    <xdr:pic>
      <xdr:nvPicPr>
        <xdr:cNvPr id="0" name="image8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161</xdr:row>
      <xdr:rowOff>0</xdr:rowOff>
    </xdr:from>
    <xdr:ext cx="342900" cy="609600"/>
    <xdr:pic>
      <xdr:nvPicPr>
        <xdr:cNvPr id="0" name="image88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162</xdr:row>
      <xdr:rowOff>0</xdr:rowOff>
    </xdr:from>
    <xdr:ext cx="342900" cy="609600"/>
    <xdr:pic>
      <xdr:nvPicPr>
        <xdr:cNvPr id="0" name="image9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163</xdr:row>
      <xdr:rowOff>0</xdr:rowOff>
    </xdr:from>
    <xdr:ext cx="342900" cy="609600"/>
    <xdr:pic>
      <xdr:nvPicPr>
        <xdr:cNvPr id="0" name="image87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164</xdr:row>
      <xdr:rowOff>0</xdr:rowOff>
    </xdr:from>
    <xdr:ext cx="342900" cy="609600"/>
    <xdr:pic>
      <xdr:nvPicPr>
        <xdr:cNvPr id="0" name="image7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166</xdr:row>
      <xdr:rowOff>0</xdr:rowOff>
    </xdr:from>
    <xdr:ext cx="819150" cy="419100"/>
    <xdr:pic>
      <xdr:nvPicPr>
        <xdr:cNvPr id="0" name="image8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167</xdr:row>
      <xdr:rowOff>0</xdr:rowOff>
    </xdr:from>
    <xdr:ext cx="314325" cy="571500"/>
    <xdr:pic>
      <xdr:nvPicPr>
        <xdr:cNvPr id="0" name="image97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168</xdr:row>
      <xdr:rowOff>0</xdr:rowOff>
    </xdr:from>
    <xdr:ext cx="304800" cy="552450"/>
    <xdr:pic>
      <xdr:nvPicPr>
        <xdr:cNvPr id="0" name="image81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169</xdr:row>
      <xdr:rowOff>0</xdr:rowOff>
    </xdr:from>
    <xdr:ext cx="333375" cy="600075"/>
    <xdr:pic>
      <xdr:nvPicPr>
        <xdr:cNvPr id="0" name="image95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170</xdr:row>
      <xdr:rowOff>0</xdr:rowOff>
    </xdr:from>
    <xdr:ext cx="304800" cy="542925"/>
    <xdr:pic>
      <xdr:nvPicPr>
        <xdr:cNvPr id="0" name="image91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171</xdr:row>
      <xdr:rowOff>0</xdr:rowOff>
    </xdr:from>
    <xdr:ext cx="285750" cy="514350"/>
    <xdr:pic>
      <xdr:nvPicPr>
        <xdr:cNvPr id="0" name="image9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172</xdr:row>
      <xdr:rowOff>0</xdr:rowOff>
    </xdr:from>
    <xdr:ext cx="342900" cy="619125"/>
    <xdr:pic>
      <xdr:nvPicPr>
        <xdr:cNvPr id="0" name="image94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174</xdr:row>
      <xdr:rowOff>0</xdr:rowOff>
    </xdr:from>
    <xdr:ext cx="361950" cy="657225"/>
    <xdr:pic>
      <xdr:nvPicPr>
        <xdr:cNvPr id="0" name="image98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175</xdr:row>
      <xdr:rowOff>0</xdr:rowOff>
    </xdr:from>
    <xdr:ext cx="819150" cy="342900"/>
    <xdr:pic>
      <xdr:nvPicPr>
        <xdr:cNvPr id="0" name="image107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176</xdr:row>
      <xdr:rowOff>0</xdr:rowOff>
    </xdr:from>
    <xdr:ext cx="285750" cy="523875"/>
    <xdr:pic>
      <xdr:nvPicPr>
        <xdr:cNvPr id="0" name="image9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181</xdr:row>
      <xdr:rowOff>0</xdr:rowOff>
    </xdr:from>
    <xdr:ext cx="285750" cy="523875"/>
    <xdr:pic>
      <xdr:nvPicPr>
        <xdr:cNvPr id="0" name="image10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182</xdr:row>
      <xdr:rowOff>0</xdr:rowOff>
    </xdr:from>
    <xdr:ext cx="314325" cy="571500"/>
    <xdr:pic>
      <xdr:nvPicPr>
        <xdr:cNvPr id="0" name="image104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183</xdr:row>
      <xdr:rowOff>0</xdr:rowOff>
    </xdr:from>
    <xdr:ext cx="342900" cy="609600"/>
    <xdr:pic>
      <xdr:nvPicPr>
        <xdr:cNvPr id="0" name="image108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191</xdr:row>
      <xdr:rowOff>0</xdr:rowOff>
    </xdr:from>
    <xdr:ext cx="247650" cy="552450"/>
    <xdr:pic>
      <xdr:nvPicPr>
        <xdr:cNvPr id="0" name="image106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192</xdr:row>
      <xdr:rowOff>0</xdr:rowOff>
    </xdr:from>
    <xdr:ext cx="285750" cy="514350"/>
    <xdr:pic>
      <xdr:nvPicPr>
        <xdr:cNvPr id="0" name="image105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193</xdr:row>
      <xdr:rowOff>0</xdr:rowOff>
    </xdr:from>
    <xdr:ext cx="304800" cy="552450"/>
    <xdr:pic>
      <xdr:nvPicPr>
        <xdr:cNvPr id="0" name="image103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194</xdr:row>
      <xdr:rowOff>0</xdr:rowOff>
    </xdr:from>
    <xdr:ext cx="257175" cy="552450"/>
    <xdr:pic>
      <xdr:nvPicPr>
        <xdr:cNvPr id="0" name="image102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195</xdr:row>
      <xdr:rowOff>0</xdr:rowOff>
    </xdr:from>
    <xdr:ext cx="257175" cy="571500"/>
    <xdr:pic>
      <xdr:nvPicPr>
        <xdr:cNvPr id="0" name="image100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161925</xdr:rowOff>
    </xdr:from>
    <xdr:ext cx="6362700" cy="3943350"/>
    <xdr:graphicFrame>
      <xdr:nvGraphicFramePr>
        <xdr:cNvPr id="938043658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133350</xdr:colOff>
      <xdr:row>0</xdr:row>
      <xdr:rowOff>152400</xdr:rowOff>
    </xdr:from>
    <xdr:ext cx="6362700" cy="3943350"/>
    <xdr:graphicFrame>
      <xdr:nvGraphicFramePr>
        <xdr:cNvPr id="361813501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142875</xdr:colOff>
      <xdr:row>22</xdr:row>
      <xdr:rowOff>161925</xdr:rowOff>
    </xdr:from>
    <xdr:ext cx="6362700" cy="3943350"/>
    <xdr:graphicFrame>
      <xdr:nvGraphicFramePr>
        <xdr:cNvPr id="120713359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304800</xdr:colOff>
      <xdr:row>22</xdr:row>
      <xdr:rowOff>161925</xdr:rowOff>
    </xdr:from>
    <xdr:ext cx="6362700" cy="3943350"/>
    <xdr:graphicFrame>
      <xdr:nvGraphicFramePr>
        <xdr:cNvPr id="1982533311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304800</xdr:colOff>
      <xdr:row>44</xdr:row>
      <xdr:rowOff>171450</xdr:rowOff>
    </xdr:from>
    <xdr:ext cx="6362700" cy="3943350"/>
    <xdr:graphicFrame>
      <xdr:nvGraphicFramePr>
        <xdr:cNvPr id="1339853077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ank.e-bancos.com.br/index.php?r=backoffice%2Fhome)" TargetMode="External"/><Relationship Id="rId3" Type="http://schemas.openxmlformats.org/officeDocument/2006/relationships/hyperlink" Target="https://www.dankbank.com.br/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75"/>
    <col customWidth="1" min="2" max="2" width="12.75"/>
    <col customWidth="1" min="3" max="3" width="11.75"/>
    <col customWidth="1" min="4" max="4" width="5.25"/>
    <col customWidth="1" min="5" max="5" width="31.0"/>
    <col customWidth="1" min="6" max="6" width="8.0"/>
    <col customWidth="1" min="7" max="7" width="6.75"/>
    <col customWidth="1" min="8" max="8" width="10.38"/>
    <col customWidth="1" min="9" max="9" width="18.5"/>
    <col customWidth="1" min="10" max="10" width="10.75"/>
    <col customWidth="1" min="11" max="11" width="10.25"/>
    <col customWidth="1" min="12" max="13" width="10.38"/>
    <col customWidth="1" hidden="1" min="14" max="14" width="9.38"/>
    <col customWidth="1" hidden="1" min="15" max="15" width="17.25"/>
    <col customWidth="1" min="16" max="16" width="16.25"/>
    <col customWidth="1" min="17" max="17" width="17.25"/>
    <col customWidth="1" min="18" max="18" width="8.63"/>
    <col customWidth="1" min="19" max="23" width="7.88"/>
    <col customWidth="1" min="24" max="24" width="16.88"/>
    <col customWidth="1" min="25" max="25" width="9.13"/>
    <col customWidth="1" min="26" max="27" width="7.88"/>
    <col customWidth="1" min="28" max="28" width="3.63"/>
    <col customWidth="1" hidden="1" min="29" max="29" width="7.88"/>
    <col customWidth="1" hidden="1" min="30" max="30" width="9.13"/>
    <col customWidth="1" hidden="1" min="31" max="37" width="7.88"/>
  </cols>
  <sheetData>
    <row r="1" ht="17.25" customHeight="1">
      <c r="A1" s="1" t="s">
        <v>0</v>
      </c>
      <c r="B1" s="2"/>
      <c r="C1" s="3" t="s">
        <v>1</v>
      </c>
      <c r="N1" s="4" t="s">
        <v>2</v>
      </c>
      <c r="O1" s="2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6"/>
      <c r="AE1" s="6"/>
      <c r="AF1" s="6"/>
      <c r="AG1" s="6"/>
      <c r="AH1" s="6"/>
      <c r="AI1" s="5"/>
      <c r="AJ1" s="5"/>
      <c r="AK1" s="5"/>
    </row>
    <row r="2" ht="16.5" customHeight="1">
      <c r="A2" s="2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9"/>
      <c r="O2" s="7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5"/>
      <c r="AD2" s="6"/>
      <c r="AE2" s="6"/>
      <c r="AF2" s="6"/>
      <c r="AG2" s="6"/>
      <c r="AH2" s="6"/>
      <c r="AI2" s="5"/>
      <c r="AJ2" s="5"/>
      <c r="AK2" s="5"/>
    </row>
    <row r="3">
      <c r="A3" s="2"/>
      <c r="B3" s="2"/>
      <c r="C3" s="10"/>
      <c r="J3" s="11"/>
      <c r="K3" s="12" t="s">
        <v>3</v>
      </c>
      <c r="L3" s="11"/>
      <c r="M3" s="13"/>
      <c r="O3" s="11"/>
      <c r="R3" s="14"/>
      <c r="S3" s="14"/>
      <c r="T3" s="14"/>
      <c r="U3" s="14"/>
      <c r="V3" s="14"/>
      <c r="AD3" s="6"/>
      <c r="AE3" s="6"/>
      <c r="AF3" s="6"/>
      <c r="AG3" s="6"/>
      <c r="AH3" s="6"/>
      <c r="AI3" s="6"/>
      <c r="AJ3" s="6"/>
      <c r="AK3" s="6"/>
    </row>
    <row r="4" ht="15.0" customHeight="1">
      <c r="A4" s="2"/>
      <c r="B4" s="2"/>
      <c r="C4" s="15" t="s">
        <v>4</v>
      </c>
      <c r="D4" s="16"/>
      <c r="E4" s="16"/>
      <c r="F4" s="16"/>
      <c r="G4" s="16"/>
      <c r="H4" s="16"/>
      <c r="I4" s="17"/>
      <c r="J4" s="11"/>
      <c r="K4" s="18" t="s">
        <v>5</v>
      </c>
      <c r="L4" s="19"/>
      <c r="M4" s="19"/>
      <c r="N4" s="20"/>
      <c r="O4" s="11"/>
      <c r="R4" s="14"/>
      <c r="S4" s="14"/>
      <c r="T4" s="14"/>
      <c r="U4" s="14"/>
      <c r="V4" s="14"/>
      <c r="AD4" s="6"/>
      <c r="AE4" s="6"/>
      <c r="AF4" s="6"/>
      <c r="AG4" s="6"/>
      <c r="AH4" s="6"/>
      <c r="AI4" s="6"/>
      <c r="AJ4" s="6"/>
      <c r="AK4" s="6"/>
    </row>
    <row r="5">
      <c r="A5" s="2"/>
      <c r="B5" s="2"/>
      <c r="C5" s="10" t="s">
        <v>6</v>
      </c>
      <c r="G5" s="21" t="s">
        <v>7</v>
      </c>
      <c r="H5" s="16"/>
      <c r="I5" s="16"/>
      <c r="J5" s="11"/>
      <c r="K5" s="22"/>
      <c r="N5" s="23"/>
      <c r="O5" s="11"/>
      <c r="R5" s="14"/>
      <c r="S5" s="14"/>
      <c r="T5" s="14"/>
      <c r="U5" s="14"/>
      <c r="V5" s="14"/>
      <c r="AD5" s="6"/>
      <c r="AE5" s="6"/>
      <c r="AF5" s="6"/>
      <c r="AG5" s="6"/>
      <c r="AH5" s="6"/>
      <c r="AI5" s="6"/>
      <c r="AJ5" s="6"/>
      <c r="AK5" s="6"/>
    </row>
    <row r="6">
      <c r="A6" s="2"/>
      <c r="B6" s="2"/>
      <c r="C6" s="15" t="s">
        <v>8</v>
      </c>
      <c r="D6" s="16"/>
      <c r="E6" s="17"/>
      <c r="F6" s="24"/>
      <c r="G6" s="25" t="str">
        <f>IF(L15="","",IF(I7=100%,"A",IF(AND(I7=0,I6=0),"B",IF(I6&lt;=I7,"D",IF(AND(I6=100%,I7&lt;100%),"E","C")))))</f>
        <v>D</v>
      </c>
      <c r="H6" s="26" t="s">
        <v>9</v>
      </c>
      <c r="I6" s="27" t="str">
        <f>IFERROR(SUMPRODUCT(K15:K37,N15:N37,#REF!)/SUMPRODUCT(K15:K37,#REF!),"")</f>
        <v/>
      </c>
      <c r="J6" s="11"/>
      <c r="K6" s="22"/>
      <c r="N6" s="23"/>
      <c r="O6" s="11"/>
      <c r="R6" s="14"/>
      <c r="S6" s="14"/>
      <c r="T6" s="14"/>
      <c r="U6" s="14"/>
      <c r="V6" s="14"/>
      <c r="AD6" s="6"/>
      <c r="AE6" s="6"/>
      <c r="AF6" s="6"/>
      <c r="AG6" s="6"/>
      <c r="AH6" s="6"/>
      <c r="AI6" s="6"/>
      <c r="AJ6" s="6"/>
      <c r="AK6" s="6"/>
    </row>
    <row r="7">
      <c r="A7" s="2"/>
      <c r="B7" s="2"/>
      <c r="C7" s="10" t="s">
        <v>10</v>
      </c>
      <c r="F7" s="28"/>
      <c r="G7" s="29"/>
      <c r="H7" s="26" t="s">
        <v>11</v>
      </c>
      <c r="I7" s="27" t="str">
        <f>IFERROR(SUMPRODUCT(K15:K37,#REF!,#REF!)/SUMPRODUCT(K15:K37,#REF!),"")</f>
        <v/>
      </c>
      <c r="J7" s="11"/>
      <c r="K7" s="22"/>
      <c r="N7" s="23"/>
      <c r="O7" s="11"/>
      <c r="R7" s="14"/>
      <c r="S7" s="14"/>
      <c r="T7" s="14"/>
      <c r="U7" s="14"/>
      <c r="V7" s="14"/>
      <c r="AD7" s="6"/>
      <c r="AE7" s="6"/>
      <c r="AF7" s="6"/>
      <c r="AG7" s="6"/>
      <c r="AH7" s="6"/>
      <c r="AI7" s="6"/>
      <c r="AJ7" s="6"/>
      <c r="AK7" s="6"/>
    </row>
    <row r="8">
      <c r="A8" s="2"/>
      <c r="B8" s="2"/>
      <c r="C8" s="15" t="s">
        <v>12</v>
      </c>
      <c r="D8" s="16"/>
      <c r="E8" s="17"/>
      <c r="F8" s="30"/>
      <c r="G8" s="5" t="s">
        <v>13</v>
      </c>
      <c r="J8" s="11"/>
      <c r="K8" s="22"/>
      <c r="N8" s="23"/>
      <c r="O8" s="11"/>
      <c r="R8" s="14"/>
      <c r="S8" s="14"/>
      <c r="T8" s="14"/>
      <c r="U8" s="14"/>
      <c r="V8" s="14"/>
      <c r="AD8" s="6"/>
      <c r="AE8" s="6"/>
      <c r="AF8" s="6"/>
      <c r="AG8" s="6"/>
      <c r="AH8" s="6"/>
      <c r="AI8" s="6"/>
      <c r="AJ8" s="6"/>
      <c r="AK8" s="6"/>
    </row>
    <row r="9">
      <c r="A9" s="2"/>
      <c r="B9" s="2"/>
      <c r="C9" s="10" t="s">
        <v>10</v>
      </c>
      <c r="G9" s="31" t="s">
        <v>14</v>
      </c>
      <c r="H9" s="32">
        <v>44230.0</v>
      </c>
      <c r="I9" s="5"/>
      <c r="J9" s="11"/>
      <c r="K9" s="22"/>
      <c r="N9" s="23"/>
      <c r="O9" s="11"/>
      <c r="R9" s="14"/>
      <c r="S9" s="14"/>
      <c r="T9" s="14"/>
      <c r="U9" s="14"/>
      <c r="V9" s="14"/>
      <c r="AD9" s="6"/>
      <c r="AE9" s="6"/>
      <c r="AF9" s="6"/>
      <c r="AG9" s="6"/>
      <c r="AH9" s="6"/>
      <c r="AI9" s="6"/>
      <c r="AJ9" s="6"/>
      <c r="AK9" s="6"/>
    </row>
    <row r="10" ht="15.0" customHeight="1">
      <c r="A10" s="2"/>
      <c r="B10" s="2"/>
      <c r="C10" s="33" t="s">
        <v>15</v>
      </c>
      <c r="D10" s="16"/>
      <c r="E10" s="17"/>
      <c r="G10" s="34" t="s">
        <v>16</v>
      </c>
      <c r="H10" s="35">
        <v>44346.0</v>
      </c>
      <c r="I10" s="36"/>
      <c r="J10" s="11"/>
      <c r="K10" s="22"/>
      <c r="N10" s="23"/>
      <c r="O10" s="11"/>
      <c r="R10" s="14"/>
      <c r="S10" s="14"/>
      <c r="T10" s="14"/>
      <c r="U10" s="14"/>
      <c r="V10" s="14"/>
      <c r="AD10" s="6"/>
      <c r="AE10" s="6"/>
      <c r="AF10" s="6"/>
      <c r="AG10" s="6"/>
      <c r="AH10" s="6"/>
      <c r="AI10" s="6"/>
      <c r="AJ10" s="6"/>
      <c r="AK10" s="6"/>
    </row>
    <row r="11" ht="27.75" hidden="1" customHeight="1">
      <c r="A11" s="2"/>
      <c r="B11" s="2"/>
      <c r="C11" s="2"/>
      <c r="J11" s="11"/>
      <c r="K11" s="22"/>
      <c r="N11" s="23"/>
      <c r="O11" s="11"/>
      <c r="R11" s="37" t="s">
        <v>17</v>
      </c>
      <c r="S11" s="14"/>
      <c r="T11" s="14"/>
      <c r="U11" s="14"/>
      <c r="V11" s="14"/>
      <c r="AD11" s="6"/>
      <c r="AE11" s="6"/>
      <c r="AF11" s="6"/>
      <c r="AG11" s="6"/>
      <c r="AH11" s="6"/>
      <c r="AI11" s="6"/>
      <c r="AJ11" s="6"/>
      <c r="AK11" s="6"/>
    </row>
    <row r="12" ht="27.75" hidden="1" customHeight="1">
      <c r="A12" s="2"/>
      <c r="B12" s="2"/>
      <c r="C12" s="15"/>
      <c r="D12" s="16"/>
      <c r="E12" s="17"/>
      <c r="G12" s="38"/>
      <c r="J12" s="11"/>
      <c r="K12" s="39"/>
      <c r="L12" s="40"/>
      <c r="M12" s="40"/>
      <c r="N12" s="41"/>
      <c r="O12" s="11"/>
      <c r="R12" s="37" t="s">
        <v>18</v>
      </c>
      <c r="S12" s="14"/>
      <c r="T12" s="14"/>
      <c r="U12" s="14"/>
      <c r="V12" s="14"/>
      <c r="AD12" s="6"/>
      <c r="AE12" s="42"/>
      <c r="AF12" s="6"/>
      <c r="AG12" s="6"/>
      <c r="AH12" s="6"/>
      <c r="AI12" s="6"/>
      <c r="AJ12" s="6"/>
      <c r="AK12" s="6"/>
    </row>
    <row r="13" ht="18.0" customHeight="1">
      <c r="A13" s="2"/>
      <c r="B13" s="2"/>
      <c r="C13" s="2"/>
      <c r="J13" s="11"/>
      <c r="K13" s="12"/>
      <c r="L13" s="2"/>
      <c r="M13" s="43"/>
      <c r="N13" s="5"/>
      <c r="O13" s="11"/>
      <c r="R13" s="37" t="s">
        <v>19</v>
      </c>
      <c r="S13" s="14"/>
      <c r="T13" s="14"/>
      <c r="U13" s="14"/>
      <c r="V13" s="14"/>
      <c r="AD13" s="6"/>
      <c r="AE13" s="42" t="str">
        <f>#REF!</f>
        <v>#REF!</v>
      </c>
      <c r="AF13" s="6">
        <v>1.0</v>
      </c>
      <c r="AG13" s="6"/>
      <c r="AH13" s="6"/>
      <c r="AI13" s="6"/>
      <c r="AJ13" s="6"/>
      <c r="AK13" s="6"/>
    </row>
    <row r="14" ht="27.75" customHeight="1">
      <c r="A14" s="43"/>
      <c r="B14" s="44" t="s">
        <v>20</v>
      </c>
      <c r="C14" s="44" t="s">
        <v>21</v>
      </c>
      <c r="D14" s="45" t="s">
        <v>22</v>
      </c>
      <c r="E14" s="16"/>
      <c r="F14" s="16"/>
      <c r="G14" s="16"/>
      <c r="H14" s="16"/>
      <c r="I14" s="17"/>
      <c r="J14" s="44" t="s">
        <v>23</v>
      </c>
      <c r="K14" s="46" t="s">
        <v>24</v>
      </c>
      <c r="L14" s="47" t="s">
        <v>25</v>
      </c>
      <c r="M14" s="47" t="s">
        <v>26</v>
      </c>
      <c r="N14" s="47" t="s">
        <v>26</v>
      </c>
      <c r="O14" s="47" t="s">
        <v>26</v>
      </c>
      <c r="P14" s="44" t="s">
        <v>27</v>
      </c>
      <c r="Q14" s="44" t="s">
        <v>28</v>
      </c>
      <c r="R14" s="45" t="s">
        <v>29</v>
      </c>
      <c r="S14" s="16"/>
      <c r="T14" s="16"/>
      <c r="U14" s="16"/>
      <c r="V14" s="17"/>
      <c r="W14" s="48"/>
      <c r="X14" s="48"/>
      <c r="Y14" s="48"/>
      <c r="Z14" s="48"/>
      <c r="AA14" s="48"/>
      <c r="AB14" s="48"/>
      <c r="AC14" s="48"/>
      <c r="AD14" s="49"/>
      <c r="AE14" s="50" t="s">
        <v>14</v>
      </c>
      <c r="AF14" s="51" t="s">
        <v>30</v>
      </c>
      <c r="AG14" s="51" t="s">
        <v>31</v>
      </c>
      <c r="AH14" s="51" t="s">
        <v>32</v>
      </c>
      <c r="AI14" s="51" t="s">
        <v>33</v>
      </c>
      <c r="AJ14" s="51" t="s">
        <v>34</v>
      </c>
      <c r="AK14" s="52" t="s">
        <v>35</v>
      </c>
    </row>
    <row r="15" ht="30.0" hidden="1" customHeight="1">
      <c r="A15" s="53"/>
      <c r="B15" s="54" t="s">
        <v>36</v>
      </c>
      <c r="C15" s="55">
        <v>1.0</v>
      </c>
      <c r="D15" s="56" t="s">
        <v>37</v>
      </c>
      <c r="E15" s="16"/>
      <c r="F15" s="16"/>
      <c r="G15" s="16"/>
      <c r="H15" s="16"/>
      <c r="I15" s="17"/>
      <c r="J15" s="57"/>
      <c r="K15" s="58">
        <v>1.0</v>
      </c>
      <c r="L15" s="59">
        <v>44235.0</v>
      </c>
      <c r="M15" s="59">
        <v>44238.0</v>
      </c>
      <c r="N15" s="60">
        <v>0.0</v>
      </c>
      <c r="O15" s="53" t="s">
        <v>38</v>
      </c>
      <c r="P15" s="61"/>
      <c r="Q15" s="62" t="s">
        <v>39</v>
      </c>
      <c r="R15" s="63" t="s">
        <v>40</v>
      </c>
      <c r="S15" s="16"/>
      <c r="T15" s="16"/>
      <c r="U15" s="16"/>
      <c r="V15" s="17"/>
      <c r="W15" s="64"/>
      <c r="X15" s="65"/>
      <c r="Y15" s="65"/>
      <c r="Z15" s="65"/>
      <c r="AA15" s="65"/>
      <c r="AB15" s="65"/>
      <c r="AC15" s="65"/>
      <c r="AD15" s="66"/>
      <c r="AE15" s="67">
        <f>IF(L15="","",L15)</f>
        <v>44235</v>
      </c>
      <c r="AF15" s="68" t="str">
        <f>IF(AE15="","",IF(#REF!="A",M15-AE15,""))</f>
        <v>#REF!</v>
      </c>
      <c r="AG15" s="69" t="str">
        <f>IF(AE15="","",IF(#REF!="b",M15-L15,""))</f>
        <v>#REF!</v>
      </c>
      <c r="AH15" s="69" t="str">
        <f>IF(AE15="","",IF(#REF!="c",M15-L15,""))</f>
        <v>#REF!</v>
      </c>
      <c r="AI15" s="69" t="str">
        <f>IF(AE15="","",IF(#REF!="d",M15-L15,""))</f>
        <v>#REF!</v>
      </c>
      <c r="AJ15" s="69" t="str">
        <f>IF(AE15="","",IF(#REF!="e",M15-L15,""))</f>
        <v>#REF!</v>
      </c>
      <c r="AK15" s="66" t="str">
        <f>IF(AE15="","",IF(#REF!="a",IF(#REF!&gt;M15,#REF!-M15,""),IF(#REF!="b",IF(#REF!&gt;M15,#REF!-M15,""),IF(#REF!="c",IF(#REF!&gt;M15,#REF!-M15,""),IF(#REF!="d",IF(#REF!&gt;M15,#REF!-M15,""),IF(#REF!="e",IF(#REF!&gt;M15,#REF!-M15,""),""))))))</f>
        <v>#REF!</v>
      </c>
    </row>
    <row r="16" ht="30.0" hidden="1" customHeight="1">
      <c r="A16" s="53"/>
      <c r="B16" s="54" t="s">
        <v>36</v>
      </c>
      <c r="C16" s="55">
        <f t="shared" ref="C16:C204" si="1">C15+1</f>
        <v>2</v>
      </c>
      <c r="D16" s="70" t="s">
        <v>41</v>
      </c>
      <c r="E16" s="16"/>
      <c r="F16" s="16"/>
      <c r="G16" s="16"/>
      <c r="H16" s="16"/>
      <c r="I16" s="17"/>
      <c r="J16" s="57"/>
      <c r="K16" s="58">
        <v>4.0</v>
      </c>
      <c r="L16" s="59">
        <v>44235.0</v>
      </c>
      <c r="M16" s="71">
        <v>44253.0</v>
      </c>
      <c r="N16" s="60">
        <v>0.0</v>
      </c>
      <c r="O16" s="53" t="s">
        <v>38</v>
      </c>
      <c r="P16" s="61"/>
      <c r="Q16" s="62" t="s">
        <v>39</v>
      </c>
      <c r="R16" s="72" t="s">
        <v>42</v>
      </c>
      <c r="S16" s="16"/>
      <c r="T16" s="16"/>
      <c r="U16" s="16"/>
      <c r="V16" s="17"/>
      <c r="W16" s="73"/>
      <c r="X16" s="73"/>
      <c r="Y16" s="73"/>
      <c r="Z16" s="73"/>
      <c r="AA16" s="73"/>
      <c r="AB16" s="73"/>
      <c r="AC16" s="73"/>
      <c r="AD16" s="74"/>
      <c r="AE16" s="75"/>
      <c r="AF16" s="76"/>
      <c r="AG16" s="76"/>
      <c r="AH16" s="76"/>
      <c r="AI16" s="76"/>
      <c r="AJ16" s="76"/>
      <c r="AK16" s="74"/>
    </row>
    <row r="17" ht="53.25" hidden="1" customHeight="1">
      <c r="A17" s="53"/>
      <c r="B17" s="54" t="s">
        <v>36</v>
      </c>
      <c r="C17" s="55">
        <f t="shared" si="1"/>
        <v>3</v>
      </c>
      <c r="D17" s="77" t="s">
        <v>43</v>
      </c>
      <c r="E17" s="16"/>
      <c r="F17" s="16"/>
      <c r="G17" s="16"/>
      <c r="H17" s="16"/>
      <c r="I17" s="17"/>
      <c r="J17" s="57"/>
      <c r="K17" s="58">
        <v>3.0</v>
      </c>
      <c r="L17" s="59">
        <v>44230.0</v>
      </c>
      <c r="M17" s="71">
        <v>44246.0</v>
      </c>
      <c r="N17" s="60">
        <v>0.0</v>
      </c>
      <c r="O17" s="53" t="s">
        <v>38</v>
      </c>
      <c r="P17" s="61"/>
      <c r="Q17" s="62" t="s">
        <v>39</v>
      </c>
      <c r="R17" s="72" t="s">
        <v>44</v>
      </c>
      <c r="S17" s="16"/>
      <c r="T17" s="16"/>
      <c r="U17" s="16"/>
      <c r="V17" s="17"/>
      <c r="W17" s="64"/>
      <c r="X17" s="65"/>
      <c r="Y17" s="65"/>
      <c r="Z17" s="65"/>
      <c r="AA17" s="65"/>
      <c r="AB17" s="65"/>
      <c r="AC17" s="65"/>
      <c r="AD17" s="66"/>
      <c r="AE17" s="67">
        <f t="shared" ref="AE17:AE29" si="2">IF(L17="","",L17)</f>
        <v>44230</v>
      </c>
      <c r="AF17" s="69" t="str">
        <f t="shared" ref="AF17:AF29" si="3">IF(AE17="","",IF(#REF!="A",M17-AE17,""))</f>
        <v>#REF!</v>
      </c>
      <c r="AG17" s="69" t="str">
        <f t="shared" ref="AG17:AG29" si="4">IF(AE17="","",IF(#REF!="b",M17-L17,""))</f>
        <v>#REF!</v>
      </c>
      <c r="AH17" s="69" t="str">
        <f t="shared" ref="AH17:AH29" si="5">IF(AE17="","",IF(#REF!="c",M17-L17,""))</f>
        <v>#REF!</v>
      </c>
      <c r="AI17" s="69" t="str">
        <f t="shared" ref="AI17:AI29" si="6">IF(AE17="","",IF(#REF!="d",M17-L17,""))</f>
        <v>#REF!</v>
      </c>
      <c r="AJ17" s="69" t="str">
        <f t="shared" ref="AJ17:AJ29" si="7">IF(AE17="","",IF(#REF!="e",M17-L17,""))</f>
        <v>#REF!</v>
      </c>
      <c r="AK17" s="66" t="str">
        <f t="shared" ref="AK17:AK29" si="8">IF(AE17="","",IF(#REF!="a",IF(#REF!&gt;M17,#REF!-M17,""),IF(#REF!="b",IF(#REF!&gt;M17,#REF!-M17,""),IF(#REF!="c",IF(#REF!&gt;M17,#REF!-M17,""),IF(#REF!="d",IF(#REF!&gt;M17,#REF!-M17,""),IF(#REF!="e",IF(#REF!&gt;M17,#REF!-M17,""),""))))))</f>
        <v>#REF!</v>
      </c>
    </row>
    <row r="18" ht="37.5" hidden="1" customHeight="1">
      <c r="A18" s="53"/>
      <c r="B18" s="54" t="s">
        <v>36</v>
      </c>
      <c r="C18" s="55">
        <f t="shared" si="1"/>
        <v>4</v>
      </c>
      <c r="D18" s="56" t="s">
        <v>45</v>
      </c>
      <c r="E18" s="16"/>
      <c r="F18" s="16"/>
      <c r="G18" s="16"/>
      <c r="H18" s="16"/>
      <c r="I18" s="17"/>
      <c r="J18" s="57"/>
      <c r="K18" s="78">
        <v>1.0</v>
      </c>
      <c r="L18" s="59">
        <v>44230.0</v>
      </c>
      <c r="M18" s="71">
        <v>44251.0</v>
      </c>
      <c r="N18" s="60">
        <v>0.0</v>
      </c>
      <c r="O18" s="53" t="s">
        <v>38</v>
      </c>
      <c r="P18" s="61"/>
      <c r="Q18" s="62" t="s">
        <v>39</v>
      </c>
      <c r="R18" s="79" t="s">
        <v>46</v>
      </c>
      <c r="S18" s="16"/>
      <c r="T18" s="16"/>
      <c r="U18" s="16"/>
      <c r="V18" s="17"/>
      <c r="W18" s="64"/>
      <c r="X18" s="65"/>
      <c r="Y18" s="65"/>
      <c r="Z18" s="65"/>
      <c r="AA18" s="65"/>
      <c r="AB18" s="65"/>
      <c r="AC18" s="65"/>
      <c r="AD18" s="66"/>
      <c r="AE18" s="67">
        <f t="shared" si="2"/>
        <v>44230</v>
      </c>
      <c r="AF18" s="69" t="str">
        <f t="shared" si="3"/>
        <v>#REF!</v>
      </c>
      <c r="AG18" s="69" t="str">
        <f t="shared" si="4"/>
        <v>#REF!</v>
      </c>
      <c r="AH18" s="69" t="str">
        <f t="shared" si="5"/>
        <v>#REF!</v>
      </c>
      <c r="AI18" s="69" t="str">
        <f t="shared" si="6"/>
        <v>#REF!</v>
      </c>
      <c r="AJ18" s="69" t="str">
        <f t="shared" si="7"/>
        <v>#REF!</v>
      </c>
      <c r="AK18" s="66" t="str">
        <f t="shared" si="8"/>
        <v>#REF!</v>
      </c>
    </row>
    <row r="19" ht="37.5" hidden="1" customHeight="1">
      <c r="A19" s="53"/>
      <c r="B19" s="80" t="s">
        <v>47</v>
      </c>
      <c r="C19" s="81">
        <f t="shared" si="1"/>
        <v>5</v>
      </c>
      <c r="D19" s="56" t="s">
        <v>48</v>
      </c>
      <c r="E19" s="16"/>
      <c r="F19" s="16"/>
      <c r="G19" s="16"/>
      <c r="H19" s="16"/>
      <c r="I19" s="17"/>
      <c r="J19" s="82"/>
      <c r="K19" s="78">
        <v>1.0</v>
      </c>
      <c r="L19" s="59">
        <v>44231.0</v>
      </c>
      <c r="M19" s="83">
        <v>44274.0</v>
      </c>
      <c r="N19" s="84"/>
      <c r="O19" s="84"/>
      <c r="P19" s="85" t="s">
        <v>49</v>
      </c>
      <c r="Q19" s="62" t="s">
        <v>39</v>
      </c>
      <c r="R19" s="79" t="s">
        <v>50</v>
      </c>
      <c r="S19" s="16"/>
      <c r="T19" s="16"/>
      <c r="U19" s="16"/>
      <c r="V19" s="17"/>
      <c r="W19" s="64"/>
      <c r="X19" s="65"/>
      <c r="Y19" s="65"/>
      <c r="Z19" s="65"/>
      <c r="AA19" s="65"/>
      <c r="AB19" s="65"/>
      <c r="AC19" s="65"/>
      <c r="AD19" s="66"/>
      <c r="AE19" s="67">
        <f t="shared" si="2"/>
        <v>44231</v>
      </c>
      <c r="AF19" s="69" t="str">
        <f t="shared" si="3"/>
        <v>#REF!</v>
      </c>
      <c r="AG19" s="69" t="str">
        <f t="shared" si="4"/>
        <v>#REF!</v>
      </c>
      <c r="AH19" s="69" t="str">
        <f t="shared" si="5"/>
        <v>#REF!</v>
      </c>
      <c r="AI19" s="69" t="str">
        <f t="shared" si="6"/>
        <v>#REF!</v>
      </c>
      <c r="AJ19" s="69" t="str">
        <f t="shared" si="7"/>
        <v>#REF!</v>
      </c>
      <c r="AK19" s="66" t="str">
        <f t="shared" si="8"/>
        <v>#REF!</v>
      </c>
    </row>
    <row r="20" ht="37.5" hidden="1" customHeight="1">
      <c r="A20" s="53"/>
      <c r="B20" s="80" t="s">
        <v>47</v>
      </c>
      <c r="C20" s="55">
        <f t="shared" si="1"/>
        <v>6</v>
      </c>
      <c r="D20" s="56" t="s">
        <v>51</v>
      </c>
      <c r="E20" s="16"/>
      <c r="F20" s="16"/>
      <c r="G20" s="16"/>
      <c r="H20" s="16"/>
      <c r="I20" s="17"/>
      <c r="J20" s="57"/>
      <c r="K20" s="78">
        <v>1.0</v>
      </c>
      <c r="L20" s="59">
        <v>44230.0</v>
      </c>
      <c r="M20" s="86">
        <v>44239.0</v>
      </c>
      <c r="N20" s="86">
        <v>44240.0</v>
      </c>
      <c r="O20" s="86">
        <v>44241.0</v>
      </c>
      <c r="P20" s="87">
        <v>44242.0</v>
      </c>
      <c r="Q20" s="62" t="s">
        <v>39</v>
      </c>
      <c r="R20" s="72" t="s">
        <v>52</v>
      </c>
      <c r="S20" s="16"/>
      <c r="T20" s="16"/>
      <c r="U20" s="16"/>
      <c r="V20" s="17"/>
      <c r="W20" s="64"/>
      <c r="X20" s="65"/>
      <c r="Y20" s="65"/>
      <c r="Z20" s="65"/>
      <c r="AA20" s="65"/>
      <c r="AB20" s="65"/>
      <c r="AC20" s="65"/>
      <c r="AD20" s="66"/>
      <c r="AE20" s="67">
        <f t="shared" si="2"/>
        <v>44230</v>
      </c>
      <c r="AF20" s="69" t="str">
        <f t="shared" si="3"/>
        <v>#REF!</v>
      </c>
      <c r="AG20" s="69" t="str">
        <f t="shared" si="4"/>
        <v>#REF!</v>
      </c>
      <c r="AH20" s="69" t="str">
        <f t="shared" si="5"/>
        <v>#REF!</v>
      </c>
      <c r="AI20" s="69" t="str">
        <f t="shared" si="6"/>
        <v>#REF!</v>
      </c>
      <c r="AJ20" s="69" t="str">
        <f t="shared" si="7"/>
        <v>#REF!</v>
      </c>
      <c r="AK20" s="66" t="str">
        <f t="shared" si="8"/>
        <v>#REF!</v>
      </c>
    </row>
    <row r="21" ht="61.5" hidden="1" customHeight="1">
      <c r="A21" s="53"/>
      <c r="B21" s="80" t="s">
        <v>47</v>
      </c>
      <c r="C21" s="55">
        <f t="shared" si="1"/>
        <v>7</v>
      </c>
      <c r="D21" s="56" t="s">
        <v>53</v>
      </c>
      <c r="E21" s="16"/>
      <c r="F21" s="16"/>
      <c r="G21" s="16"/>
      <c r="H21" s="16"/>
      <c r="I21" s="17"/>
      <c r="J21" s="57"/>
      <c r="K21" s="58">
        <v>3.0</v>
      </c>
      <c r="L21" s="59">
        <v>44230.0</v>
      </c>
      <c r="M21" s="71">
        <v>44264.0</v>
      </c>
      <c r="N21" s="71">
        <v>44265.0</v>
      </c>
      <c r="O21" s="71">
        <v>44266.0</v>
      </c>
      <c r="P21" s="88">
        <v>44267.0</v>
      </c>
      <c r="Q21" s="62" t="s">
        <v>39</v>
      </c>
      <c r="R21" s="63" t="s">
        <v>54</v>
      </c>
      <c r="S21" s="16"/>
      <c r="T21" s="16"/>
      <c r="U21" s="16"/>
      <c r="V21" s="17"/>
      <c r="W21" s="64"/>
      <c r="X21" s="65"/>
      <c r="Y21" s="65"/>
      <c r="Z21" s="65"/>
      <c r="AA21" s="65"/>
      <c r="AB21" s="65"/>
      <c r="AC21" s="65"/>
      <c r="AD21" s="66"/>
      <c r="AE21" s="67">
        <f t="shared" si="2"/>
        <v>44230</v>
      </c>
      <c r="AF21" s="69" t="str">
        <f t="shared" si="3"/>
        <v>#REF!</v>
      </c>
      <c r="AG21" s="69" t="str">
        <f t="shared" si="4"/>
        <v>#REF!</v>
      </c>
      <c r="AH21" s="69" t="str">
        <f t="shared" si="5"/>
        <v>#REF!</v>
      </c>
      <c r="AI21" s="69" t="str">
        <f t="shared" si="6"/>
        <v>#REF!</v>
      </c>
      <c r="AJ21" s="69" t="str">
        <f t="shared" si="7"/>
        <v>#REF!</v>
      </c>
      <c r="AK21" s="66" t="str">
        <f t="shared" si="8"/>
        <v>#REF!</v>
      </c>
    </row>
    <row r="22" ht="30.0" hidden="1" customHeight="1">
      <c r="A22" s="53"/>
      <c r="B22" s="80" t="s">
        <v>47</v>
      </c>
      <c r="C22" s="55">
        <f t="shared" si="1"/>
        <v>8</v>
      </c>
      <c r="D22" s="56" t="s">
        <v>55</v>
      </c>
      <c r="E22" s="16"/>
      <c r="F22" s="16"/>
      <c r="G22" s="16"/>
      <c r="H22" s="16"/>
      <c r="I22" s="17"/>
      <c r="J22" s="57"/>
      <c r="K22" s="78">
        <v>1.0</v>
      </c>
      <c r="L22" s="59">
        <v>44230.0</v>
      </c>
      <c r="M22" s="59">
        <v>44236.0</v>
      </c>
      <c r="N22" s="59">
        <v>44237.0</v>
      </c>
      <c r="O22" s="59">
        <v>44238.0</v>
      </c>
      <c r="P22" s="89">
        <v>44239.0</v>
      </c>
      <c r="Q22" s="62" t="s">
        <v>39</v>
      </c>
      <c r="R22" s="79"/>
      <c r="S22" s="16"/>
      <c r="T22" s="16"/>
      <c r="U22" s="16"/>
      <c r="V22" s="17"/>
      <c r="W22" s="65"/>
      <c r="X22" s="65"/>
      <c r="Y22" s="65"/>
      <c r="Z22" s="65"/>
      <c r="AA22" s="65"/>
      <c r="AB22" s="65"/>
      <c r="AC22" s="65"/>
      <c r="AD22" s="66"/>
      <c r="AE22" s="67">
        <f t="shared" si="2"/>
        <v>44230</v>
      </c>
      <c r="AF22" s="68" t="str">
        <f t="shared" si="3"/>
        <v>#REF!</v>
      </c>
      <c r="AG22" s="69" t="str">
        <f t="shared" si="4"/>
        <v>#REF!</v>
      </c>
      <c r="AH22" s="69" t="str">
        <f t="shared" si="5"/>
        <v>#REF!</v>
      </c>
      <c r="AI22" s="69" t="str">
        <f t="shared" si="6"/>
        <v>#REF!</v>
      </c>
      <c r="AJ22" s="69" t="str">
        <f t="shared" si="7"/>
        <v>#REF!</v>
      </c>
      <c r="AK22" s="66" t="str">
        <f t="shared" si="8"/>
        <v>#REF!</v>
      </c>
    </row>
    <row r="23" ht="30.0" hidden="1" customHeight="1">
      <c r="A23" s="53"/>
      <c r="B23" s="80" t="s">
        <v>47</v>
      </c>
      <c r="C23" s="55">
        <f t="shared" si="1"/>
        <v>9</v>
      </c>
      <c r="D23" s="56" t="s">
        <v>56</v>
      </c>
      <c r="E23" s="16"/>
      <c r="F23" s="16"/>
      <c r="G23" s="16"/>
      <c r="H23" s="16"/>
      <c r="I23" s="17"/>
      <c r="J23" s="57"/>
      <c r="K23" s="78">
        <v>1.0</v>
      </c>
      <c r="L23" s="59">
        <v>44230.0</v>
      </c>
      <c r="M23" s="90">
        <v>44244.0</v>
      </c>
      <c r="N23" s="90">
        <v>44245.0</v>
      </c>
      <c r="O23" s="90">
        <v>44246.0</v>
      </c>
      <c r="P23" s="91">
        <v>44247.0</v>
      </c>
      <c r="Q23" s="62" t="s">
        <v>39</v>
      </c>
      <c r="R23" s="72" t="s">
        <v>57</v>
      </c>
      <c r="S23" s="16"/>
      <c r="T23" s="16"/>
      <c r="U23" s="16"/>
      <c r="V23" s="17"/>
      <c r="W23" s="65"/>
      <c r="X23" s="65"/>
      <c r="Y23" s="65"/>
      <c r="Z23" s="65"/>
      <c r="AA23" s="65"/>
      <c r="AB23" s="65"/>
      <c r="AC23" s="65"/>
      <c r="AD23" s="66"/>
      <c r="AE23" s="67">
        <f t="shared" si="2"/>
        <v>44230</v>
      </c>
      <c r="AF23" s="69" t="str">
        <f t="shared" si="3"/>
        <v>#REF!</v>
      </c>
      <c r="AG23" s="69" t="str">
        <f t="shared" si="4"/>
        <v>#REF!</v>
      </c>
      <c r="AH23" s="69" t="str">
        <f t="shared" si="5"/>
        <v>#REF!</v>
      </c>
      <c r="AI23" s="69" t="str">
        <f t="shared" si="6"/>
        <v>#REF!</v>
      </c>
      <c r="AJ23" s="69" t="str">
        <f t="shared" si="7"/>
        <v>#REF!</v>
      </c>
      <c r="AK23" s="66" t="str">
        <f t="shared" si="8"/>
        <v>#REF!</v>
      </c>
    </row>
    <row r="24" ht="30.0" customHeight="1">
      <c r="A24" s="53"/>
      <c r="B24" s="80" t="s">
        <v>58</v>
      </c>
      <c r="C24" s="55">
        <f t="shared" si="1"/>
        <v>10</v>
      </c>
      <c r="D24" s="70" t="s">
        <v>59</v>
      </c>
      <c r="E24" s="16"/>
      <c r="F24" s="16"/>
      <c r="G24" s="16"/>
      <c r="H24" s="16"/>
      <c r="I24" s="17"/>
      <c r="J24" s="57"/>
      <c r="K24" s="58">
        <v>2.0</v>
      </c>
      <c r="L24" s="59">
        <v>44230.0</v>
      </c>
      <c r="M24" s="59"/>
      <c r="N24" s="59"/>
      <c r="O24" s="59"/>
      <c r="P24" s="89"/>
      <c r="Q24" s="62" t="s">
        <v>60</v>
      </c>
      <c r="R24" s="63" t="s">
        <v>61</v>
      </c>
      <c r="S24" s="16"/>
      <c r="T24" s="16"/>
      <c r="U24" s="16"/>
      <c r="V24" s="17"/>
      <c r="W24" s="65"/>
      <c r="X24" s="92" t="s">
        <v>62</v>
      </c>
      <c r="Y24" s="65"/>
      <c r="Z24" s="65"/>
      <c r="AA24" s="65"/>
      <c r="AB24" s="65"/>
      <c r="AC24" s="65"/>
      <c r="AD24" s="66"/>
      <c r="AE24" s="67">
        <f t="shared" si="2"/>
        <v>44230</v>
      </c>
      <c r="AF24" s="69" t="str">
        <f t="shared" si="3"/>
        <v>#REF!</v>
      </c>
      <c r="AG24" s="69" t="str">
        <f t="shared" si="4"/>
        <v>#REF!</v>
      </c>
      <c r="AH24" s="69" t="str">
        <f t="shared" si="5"/>
        <v>#REF!</v>
      </c>
      <c r="AI24" s="69" t="str">
        <f t="shared" si="6"/>
        <v>#REF!</v>
      </c>
      <c r="AJ24" s="69" t="str">
        <f t="shared" si="7"/>
        <v>#REF!</v>
      </c>
      <c r="AK24" s="66" t="str">
        <f t="shared" si="8"/>
        <v>#REF!</v>
      </c>
    </row>
    <row r="25" ht="30.0" hidden="1" customHeight="1">
      <c r="A25" s="53"/>
      <c r="B25" s="80" t="s">
        <v>58</v>
      </c>
      <c r="C25" s="55">
        <f t="shared" si="1"/>
        <v>11</v>
      </c>
      <c r="D25" s="56" t="s">
        <v>63</v>
      </c>
      <c r="E25" s="16"/>
      <c r="F25" s="16"/>
      <c r="G25" s="16"/>
      <c r="H25" s="16"/>
      <c r="I25" s="17"/>
      <c r="J25" s="57"/>
      <c r="K25" s="58">
        <v>2.0</v>
      </c>
      <c r="L25" s="59">
        <v>44230.0</v>
      </c>
      <c r="M25" s="71">
        <v>44253.0</v>
      </c>
      <c r="N25" s="71">
        <v>44254.0</v>
      </c>
      <c r="O25" s="71">
        <v>44255.0</v>
      </c>
      <c r="P25" s="88">
        <v>44256.0</v>
      </c>
      <c r="Q25" s="62" t="s">
        <v>39</v>
      </c>
      <c r="R25" s="72" t="s">
        <v>64</v>
      </c>
      <c r="S25" s="16"/>
      <c r="T25" s="16"/>
      <c r="U25" s="16"/>
      <c r="V25" s="17"/>
      <c r="W25" s="73"/>
      <c r="X25" s="73"/>
      <c r="Y25" s="73"/>
      <c r="Z25" s="73"/>
      <c r="AA25" s="73"/>
      <c r="AB25" s="73"/>
      <c r="AC25" s="73"/>
      <c r="AD25" s="74"/>
      <c r="AE25" s="75">
        <f t="shared" si="2"/>
        <v>44230</v>
      </c>
      <c r="AF25" s="76" t="str">
        <f t="shared" si="3"/>
        <v>#REF!</v>
      </c>
      <c r="AG25" s="76" t="str">
        <f t="shared" si="4"/>
        <v>#REF!</v>
      </c>
      <c r="AH25" s="76" t="str">
        <f t="shared" si="5"/>
        <v>#REF!</v>
      </c>
      <c r="AI25" s="76" t="str">
        <f t="shared" si="6"/>
        <v>#REF!</v>
      </c>
      <c r="AJ25" s="76" t="str">
        <f t="shared" si="7"/>
        <v>#REF!</v>
      </c>
      <c r="AK25" s="74" t="str">
        <f t="shared" si="8"/>
        <v>#REF!</v>
      </c>
    </row>
    <row r="26" ht="30.0" hidden="1" customHeight="1">
      <c r="A26" s="53"/>
      <c r="B26" s="80" t="s">
        <v>58</v>
      </c>
      <c r="C26" s="55">
        <f t="shared" si="1"/>
        <v>12</v>
      </c>
      <c r="D26" s="56" t="s">
        <v>65</v>
      </c>
      <c r="E26" s="16"/>
      <c r="F26" s="16"/>
      <c r="G26" s="16"/>
      <c r="H26" s="16"/>
      <c r="I26" s="17"/>
      <c r="J26" s="57"/>
      <c r="K26" s="78">
        <v>1.0</v>
      </c>
      <c r="L26" s="59">
        <v>44230.0</v>
      </c>
      <c r="M26" s="59">
        <v>44236.0</v>
      </c>
      <c r="N26" s="59">
        <v>44237.0</v>
      </c>
      <c r="O26" s="59">
        <v>44238.0</v>
      </c>
      <c r="P26" s="89">
        <v>44239.0</v>
      </c>
      <c r="Q26" s="62" t="s">
        <v>39</v>
      </c>
      <c r="R26" s="79"/>
      <c r="S26" s="16"/>
      <c r="T26" s="16"/>
      <c r="U26" s="16"/>
      <c r="V26" s="17"/>
      <c r="W26" s="65"/>
      <c r="X26" s="65"/>
      <c r="Y26" s="65"/>
      <c r="Z26" s="65"/>
      <c r="AA26" s="65"/>
      <c r="AB26" s="65"/>
      <c r="AC26" s="65"/>
      <c r="AD26" s="66"/>
      <c r="AE26" s="67">
        <f t="shared" si="2"/>
        <v>44230</v>
      </c>
      <c r="AF26" s="68" t="str">
        <f t="shared" si="3"/>
        <v>#REF!</v>
      </c>
      <c r="AG26" s="69" t="str">
        <f t="shared" si="4"/>
        <v>#REF!</v>
      </c>
      <c r="AH26" s="69" t="str">
        <f t="shared" si="5"/>
        <v>#REF!</v>
      </c>
      <c r="AI26" s="69" t="str">
        <f t="shared" si="6"/>
        <v>#REF!</v>
      </c>
      <c r="AJ26" s="69" t="str">
        <f t="shared" si="7"/>
        <v>#REF!</v>
      </c>
      <c r="AK26" s="66" t="str">
        <f t="shared" si="8"/>
        <v>#REF!</v>
      </c>
    </row>
    <row r="27" ht="30.0" hidden="1" customHeight="1">
      <c r="A27" s="53"/>
      <c r="B27" s="80" t="s">
        <v>58</v>
      </c>
      <c r="C27" s="55">
        <f t="shared" si="1"/>
        <v>13</v>
      </c>
      <c r="D27" s="56" t="s">
        <v>66</v>
      </c>
      <c r="E27" s="16"/>
      <c r="F27" s="16"/>
      <c r="G27" s="16"/>
      <c r="H27" s="16"/>
      <c r="I27" s="17"/>
      <c r="J27" s="57"/>
      <c r="K27" s="58">
        <v>2.0</v>
      </c>
      <c r="L27" s="59">
        <v>44230.0</v>
      </c>
      <c r="M27" s="71">
        <v>44291.0</v>
      </c>
      <c r="N27" s="59"/>
      <c r="O27" s="59"/>
      <c r="P27" s="88"/>
      <c r="Q27" s="62" t="s">
        <v>39</v>
      </c>
      <c r="R27" s="72" t="s">
        <v>67</v>
      </c>
      <c r="S27" s="16"/>
      <c r="T27" s="16"/>
      <c r="U27" s="16"/>
      <c r="V27" s="17"/>
      <c r="W27" s="73"/>
      <c r="X27" s="73"/>
      <c r="Y27" s="73"/>
      <c r="Z27" s="73"/>
      <c r="AA27" s="73"/>
      <c r="AB27" s="73"/>
      <c r="AC27" s="73"/>
      <c r="AD27" s="74"/>
      <c r="AE27" s="75">
        <f t="shared" si="2"/>
        <v>44230</v>
      </c>
      <c r="AF27" s="76" t="str">
        <f t="shared" si="3"/>
        <v>#REF!</v>
      </c>
      <c r="AG27" s="76" t="str">
        <f t="shared" si="4"/>
        <v>#REF!</v>
      </c>
      <c r="AH27" s="76" t="str">
        <f t="shared" si="5"/>
        <v>#REF!</v>
      </c>
      <c r="AI27" s="76" t="str">
        <f t="shared" si="6"/>
        <v>#REF!</v>
      </c>
      <c r="AJ27" s="76" t="str">
        <f t="shared" si="7"/>
        <v>#REF!</v>
      </c>
      <c r="AK27" s="74" t="str">
        <f t="shared" si="8"/>
        <v>#REF!</v>
      </c>
    </row>
    <row r="28" ht="30.0" hidden="1" customHeight="1">
      <c r="A28" s="53"/>
      <c r="B28" s="80" t="s">
        <v>58</v>
      </c>
      <c r="C28" s="55">
        <f t="shared" si="1"/>
        <v>14</v>
      </c>
      <c r="D28" s="56" t="s">
        <v>68</v>
      </c>
      <c r="E28" s="16"/>
      <c r="F28" s="16"/>
      <c r="G28" s="16"/>
      <c r="H28" s="16"/>
      <c r="I28" s="17"/>
      <c r="J28" s="57"/>
      <c r="K28" s="78">
        <v>1.0</v>
      </c>
      <c r="L28" s="59">
        <v>44230.0</v>
      </c>
      <c r="M28" s="71">
        <v>44244.0</v>
      </c>
      <c r="N28" s="71">
        <v>44245.0</v>
      </c>
      <c r="O28" s="71">
        <v>44246.0</v>
      </c>
      <c r="P28" s="88">
        <v>44247.0</v>
      </c>
      <c r="Q28" s="62" t="s">
        <v>39</v>
      </c>
      <c r="R28" s="79"/>
      <c r="S28" s="16"/>
      <c r="T28" s="16"/>
      <c r="U28" s="16"/>
      <c r="V28" s="17"/>
      <c r="W28" s="65"/>
      <c r="X28" s="65"/>
      <c r="Y28" s="65"/>
      <c r="Z28" s="65"/>
      <c r="AA28" s="65"/>
      <c r="AB28" s="65"/>
      <c r="AC28" s="65"/>
      <c r="AD28" s="66"/>
      <c r="AE28" s="67">
        <f t="shared" si="2"/>
        <v>44230</v>
      </c>
      <c r="AF28" s="69" t="str">
        <f t="shared" si="3"/>
        <v>#REF!</v>
      </c>
      <c r="AG28" s="69" t="str">
        <f t="shared" si="4"/>
        <v>#REF!</v>
      </c>
      <c r="AH28" s="69" t="str">
        <f t="shared" si="5"/>
        <v>#REF!</v>
      </c>
      <c r="AI28" s="69" t="str">
        <f t="shared" si="6"/>
        <v>#REF!</v>
      </c>
      <c r="AJ28" s="69" t="str">
        <f t="shared" si="7"/>
        <v>#REF!</v>
      </c>
      <c r="AK28" s="66" t="str">
        <f t="shared" si="8"/>
        <v>#REF!</v>
      </c>
    </row>
    <row r="29" ht="30.0" hidden="1" customHeight="1">
      <c r="A29" s="53"/>
      <c r="B29" s="80" t="s">
        <v>58</v>
      </c>
      <c r="C29" s="93">
        <f t="shared" si="1"/>
        <v>15</v>
      </c>
      <c r="D29" s="94" t="s">
        <v>69</v>
      </c>
      <c r="E29" s="16"/>
      <c r="F29" s="16"/>
      <c r="G29" s="16"/>
      <c r="H29" s="16"/>
      <c r="I29" s="17"/>
      <c r="J29" s="57"/>
      <c r="K29" s="78">
        <v>1.0</v>
      </c>
      <c r="L29" s="59">
        <v>44230.0</v>
      </c>
      <c r="M29" s="71">
        <v>44245.0</v>
      </c>
      <c r="N29" s="71">
        <v>44246.0</v>
      </c>
      <c r="O29" s="71">
        <v>44247.0</v>
      </c>
      <c r="P29" s="88">
        <v>44248.0</v>
      </c>
      <c r="Q29" s="62" t="s">
        <v>39</v>
      </c>
      <c r="R29" s="63" t="s">
        <v>70</v>
      </c>
      <c r="S29" s="16"/>
      <c r="T29" s="16"/>
      <c r="U29" s="16"/>
      <c r="V29" s="17"/>
      <c r="W29" s="65"/>
      <c r="X29" s="65"/>
      <c r="Y29" s="65"/>
      <c r="Z29" s="65"/>
      <c r="AA29" s="65"/>
      <c r="AB29" s="65"/>
      <c r="AC29" s="65"/>
      <c r="AD29" s="66"/>
      <c r="AE29" s="67">
        <f t="shared" si="2"/>
        <v>44230</v>
      </c>
      <c r="AF29" s="69" t="str">
        <f t="shared" si="3"/>
        <v>#REF!</v>
      </c>
      <c r="AG29" s="69" t="str">
        <f t="shared" si="4"/>
        <v>#REF!</v>
      </c>
      <c r="AH29" s="69" t="str">
        <f t="shared" si="5"/>
        <v>#REF!</v>
      </c>
      <c r="AI29" s="69" t="str">
        <f t="shared" si="6"/>
        <v>#REF!</v>
      </c>
      <c r="AJ29" s="69" t="str">
        <f t="shared" si="7"/>
        <v>#REF!</v>
      </c>
      <c r="AK29" s="66" t="str">
        <f t="shared" si="8"/>
        <v>#REF!</v>
      </c>
    </row>
    <row r="30" ht="30.0" hidden="1" customHeight="1">
      <c r="A30" s="53"/>
      <c r="B30" s="80" t="s">
        <v>47</v>
      </c>
      <c r="C30" s="55">
        <f t="shared" si="1"/>
        <v>16</v>
      </c>
      <c r="D30" s="70" t="s">
        <v>71</v>
      </c>
      <c r="E30" s="16"/>
      <c r="F30" s="16"/>
      <c r="G30" s="16"/>
      <c r="H30" s="16"/>
      <c r="I30" s="17"/>
      <c r="J30" s="57"/>
      <c r="K30" s="58">
        <v>2.0</v>
      </c>
      <c r="L30" s="59">
        <v>44230.0</v>
      </c>
      <c r="M30" s="71">
        <v>44274.0</v>
      </c>
      <c r="N30" s="59"/>
      <c r="O30" s="59"/>
      <c r="P30" s="85" t="s">
        <v>49</v>
      </c>
      <c r="Q30" s="62" t="s">
        <v>39</v>
      </c>
      <c r="R30" s="63" t="s">
        <v>72</v>
      </c>
      <c r="S30" s="16"/>
      <c r="T30" s="16"/>
      <c r="U30" s="16"/>
      <c r="V30" s="17"/>
      <c r="W30" s="64"/>
      <c r="X30" s="65"/>
      <c r="Y30" s="65"/>
      <c r="Z30" s="65"/>
      <c r="AA30" s="65"/>
      <c r="AB30" s="65"/>
      <c r="AC30" s="65"/>
      <c r="AD30" s="66"/>
      <c r="AE30" s="67"/>
      <c r="AF30" s="69"/>
      <c r="AG30" s="69"/>
      <c r="AH30" s="69"/>
      <c r="AI30" s="69"/>
      <c r="AJ30" s="69"/>
      <c r="AK30" s="66"/>
    </row>
    <row r="31" ht="30.0" hidden="1" customHeight="1">
      <c r="A31" s="53"/>
      <c r="B31" s="80" t="s">
        <v>58</v>
      </c>
      <c r="C31" s="55">
        <f t="shared" si="1"/>
        <v>17</v>
      </c>
      <c r="D31" s="56" t="s">
        <v>73</v>
      </c>
      <c r="E31" s="16"/>
      <c r="F31" s="16"/>
      <c r="G31" s="16"/>
      <c r="H31" s="16"/>
      <c r="I31" s="17"/>
      <c r="J31" s="57"/>
      <c r="K31" s="78">
        <v>1.0</v>
      </c>
      <c r="L31" s="59">
        <v>44230.0</v>
      </c>
      <c r="M31" s="71">
        <v>44246.0</v>
      </c>
      <c r="N31" s="71">
        <v>44247.0</v>
      </c>
      <c r="O31" s="71">
        <v>44248.0</v>
      </c>
      <c r="P31" s="88">
        <v>44249.0</v>
      </c>
      <c r="Q31" s="62" t="s">
        <v>39</v>
      </c>
      <c r="R31" s="63" t="s">
        <v>74</v>
      </c>
      <c r="S31" s="16"/>
      <c r="T31" s="16"/>
      <c r="U31" s="16"/>
      <c r="V31" s="17"/>
      <c r="W31" s="65"/>
      <c r="X31" s="65"/>
      <c r="Y31" s="65"/>
      <c r="Z31" s="65"/>
      <c r="AA31" s="65"/>
      <c r="AB31" s="65"/>
      <c r="AC31" s="65"/>
      <c r="AD31" s="66"/>
      <c r="AE31" s="67">
        <f t="shared" ref="AE31:AE38" si="9">IF(L31="","",L31)</f>
        <v>44230</v>
      </c>
      <c r="AF31" s="69" t="str">
        <f t="shared" ref="AF31:AF38" si="10">IF(AE31="","",IF(#REF!="A",M31-AE31,""))</f>
        <v>#REF!</v>
      </c>
      <c r="AG31" s="69" t="str">
        <f t="shared" ref="AG31:AG38" si="11">IF(AE31="","",IF(#REF!="b",M31-L31,""))</f>
        <v>#REF!</v>
      </c>
      <c r="AH31" s="69" t="str">
        <f t="shared" ref="AH31:AH38" si="12">IF(AE31="","",IF(#REF!="c",M31-L31,""))</f>
        <v>#REF!</v>
      </c>
      <c r="AI31" s="69" t="str">
        <f t="shared" ref="AI31:AI38" si="13">IF(AE31="","",IF(#REF!="d",M31-L31,""))</f>
        <v>#REF!</v>
      </c>
      <c r="AJ31" s="69" t="str">
        <f t="shared" ref="AJ31:AJ38" si="14">IF(AE31="","",IF(#REF!="e",M31-L31,""))</f>
        <v>#REF!</v>
      </c>
      <c r="AK31" s="66" t="str">
        <f t="shared" ref="AK31:AK38" si="15">IF(AE31="","",IF(#REF!="a",IF(#REF!&gt;M31,#REF!-M31,""),IF(#REF!="b",IF(#REF!&gt;M31,#REF!-M31,""),IF(#REF!="c",IF(#REF!&gt;M31,#REF!-M31,""),IF(#REF!="d",IF(#REF!&gt;M31,#REF!-M31,""),IF(#REF!="e",IF(#REF!&gt;M31,#REF!-M31,""),""))))))</f>
        <v>#REF!</v>
      </c>
    </row>
    <row r="32" ht="30.0" hidden="1" customHeight="1">
      <c r="A32" s="53"/>
      <c r="B32" s="80" t="s">
        <v>58</v>
      </c>
      <c r="C32" s="55">
        <f t="shared" si="1"/>
        <v>18</v>
      </c>
      <c r="D32" s="56" t="s">
        <v>75</v>
      </c>
      <c r="E32" s="16"/>
      <c r="F32" s="16"/>
      <c r="G32" s="16"/>
      <c r="H32" s="16"/>
      <c r="I32" s="17"/>
      <c r="J32" s="57"/>
      <c r="K32" s="78">
        <v>1.0</v>
      </c>
      <c r="L32" s="59">
        <v>44230.0</v>
      </c>
      <c r="M32" s="59">
        <v>44230.0</v>
      </c>
      <c r="N32" s="59">
        <v>44231.0</v>
      </c>
      <c r="O32" s="59">
        <v>44232.0</v>
      </c>
      <c r="P32" s="89">
        <v>44233.0</v>
      </c>
      <c r="Q32" s="62" t="s">
        <v>39</v>
      </c>
      <c r="R32" s="95" t="s">
        <v>76</v>
      </c>
      <c r="S32" s="16"/>
      <c r="T32" s="16"/>
      <c r="U32" s="16"/>
      <c r="V32" s="17"/>
      <c r="W32" s="65"/>
      <c r="X32" s="65"/>
      <c r="Y32" s="65"/>
      <c r="Z32" s="65"/>
      <c r="AA32" s="65"/>
      <c r="AB32" s="65"/>
      <c r="AC32" s="65"/>
      <c r="AD32" s="66"/>
      <c r="AE32" s="67">
        <f t="shared" si="9"/>
        <v>44230</v>
      </c>
      <c r="AF32" s="68" t="str">
        <f t="shared" si="10"/>
        <v>#REF!</v>
      </c>
      <c r="AG32" s="69" t="str">
        <f t="shared" si="11"/>
        <v>#REF!</v>
      </c>
      <c r="AH32" s="69" t="str">
        <f t="shared" si="12"/>
        <v>#REF!</v>
      </c>
      <c r="AI32" s="69" t="str">
        <f t="shared" si="13"/>
        <v>#REF!</v>
      </c>
      <c r="AJ32" s="69" t="str">
        <f t="shared" si="14"/>
        <v>#REF!</v>
      </c>
      <c r="AK32" s="66" t="str">
        <f t="shared" si="15"/>
        <v>#REF!</v>
      </c>
    </row>
    <row r="33" ht="30.0" hidden="1" customHeight="1">
      <c r="A33" s="53"/>
      <c r="B33" s="80" t="s">
        <v>58</v>
      </c>
      <c r="C33" s="55">
        <f t="shared" si="1"/>
        <v>19</v>
      </c>
      <c r="D33" s="56" t="s">
        <v>77</v>
      </c>
      <c r="E33" s="16"/>
      <c r="F33" s="16"/>
      <c r="G33" s="16"/>
      <c r="H33" s="16"/>
      <c r="I33" s="17"/>
      <c r="J33" s="57"/>
      <c r="K33" s="78">
        <v>1.0</v>
      </c>
      <c r="L33" s="59">
        <v>44230.0</v>
      </c>
      <c r="M33" s="71">
        <v>44244.0</v>
      </c>
      <c r="N33" s="71">
        <v>44245.0</v>
      </c>
      <c r="O33" s="71">
        <v>44246.0</v>
      </c>
      <c r="P33" s="88">
        <v>44247.0</v>
      </c>
      <c r="Q33" s="62" t="s">
        <v>39</v>
      </c>
      <c r="R33" s="72" t="s">
        <v>78</v>
      </c>
      <c r="S33" s="16"/>
      <c r="T33" s="16"/>
      <c r="U33" s="16"/>
      <c r="V33" s="17"/>
      <c r="W33" s="65"/>
      <c r="X33" s="65"/>
      <c r="Y33" s="65"/>
      <c r="Z33" s="65"/>
      <c r="AA33" s="65"/>
      <c r="AB33" s="65"/>
      <c r="AC33" s="65"/>
      <c r="AD33" s="66"/>
      <c r="AE33" s="67">
        <f t="shared" si="9"/>
        <v>44230</v>
      </c>
      <c r="AF33" s="69" t="str">
        <f t="shared" si="10"/>
        <v>#REF!</v>
      </c>
      <c r="AG33" s="69" t="str">
        <f t="shared" si="11"/>
        <v>#REF!</v>
      </c>
      <c r="AH33" s="69" t="str">
        <f t="shared" si="12"/>
        <v>#REF!</v>
      </c>
      <c r="AI33" s="69" t="str">
        <f t="shared" si="13"/>
        <v>#REF!</v>
      </c>
      <c r="AJ33" s="69" t="str">
        <f t="shared" si="14"/>
        <v>#REF!</v>
      </c>
      <c r="AK33" s="66" t="str">
        <f t="shared" si="15"/>
        <v>#REF!</v>
      </c>
    </row>
    <row r="34" ht="30.0" hidden="1" customHeight="1">
      <c r="A34" s="53"/>
      <c r="B34" s="80" t="s">
        <v>79</v>
      </c>
      <c r="C34" s="55">
        <f t="shared" si="1"/>
        <v>20</v>
      </c>
      <c r="D34" s="56" t="s">
        <v>80</v>
      </c>
      <c r="E34" s="16"/>
      <c r="F34" s="16"/>
      <c r="G34" s="16"/>
      <c r="H34" s="16"/>
      <c r="I34" s="17"/>
      <c r="J34" s="57"/>
      <c r="K34" s="58">
        <v>2.0</v>
      </c>
      <c r="L34" s="59">
        <v>44230.0</v>
      </c>
      <c r="M34" s="71">
        <v>44321.0</v>
      </c>
      <c r="N34" s="59"/>
      <c r="O34" s="59"/>
      <c r="P34" s="89"/>
      <c r="Q34" s="62" t="s">
        <v>39</v>
      </c>
      <c r="R34" s="63" t="s">
        <v>81</v>
      </c>
      <c r="S34" s="16"/>
      <c r="T34" s="16"/>
      <c r="U34" s="16"/>
      <c r="V34" s="17"/>
      <c r="W34" s="65"/>
      <c r="X34" s="65"/>
      <c r="Y34" s="65"/>
      <c r="Z34" s="65"/>
      <c r="AA34" s="65"/>
      <c r="AB34" s="65"/>
      <c r="AC34" s="65"/>
      <c r="AD34" s="66"/>
      <c r="AE34" s="67">
        <f t="shared" si="9"/>
        <v>44230</v>
      </c>
      <c r="AF34" s="69" t="str">
        <f t="shared" si="10"/>
        <v>#REF!</v>
      </c>
      <c r="AG34" s="69" t="str">
        <f t="shared" si="11"/>
        <v>#REF!</v>
      </c>
      <c r="AH34" s="69" t="str">
        <f t="shared" si="12"/>
        <v>#REF!</v>
      </c>
      <c r="AI34" s="69" t="str">
        <f t="shared" si="13"/>
        <v>#REF!</v>
      </c>
      <c r="AJ34" s="69" t="str">
        <f t="shared" si="14"/>
        <v>#REF!</v>
      </c>
      <c r="AK34" s="66" t="str">
        <f t="shared" si="15"/>
        <v>#REF!</v>
      </c>
    </row>
    <row r="35" ht="30.0" customHeight="1">
      <c r="A35" s="53"/>
      <c r="B35" s="80" t="s">
        <v>47</v>
      </c>
      <c r="C35" s="55">
        <f t="shared" si="1"/>
        <v>21</v>
      </c>
      <c r="D35" s="70" t="s">
        <v>82</v>
      </c>
      <c r="E35" s="16"/>
      <c r="F35" s="16"/>
      <c r="G35" s="16"/>
      <c r="H35" s="16"/>
      <c r="I35" s="17"/>
      <c r="J35" s="96"/>
      <c r="K35" s="58">
        <v>2.0</v>
      </c>
      <c r="L35" s="59">
        <v>44230.0</v>
      </c>
      <c r="M35" s="90"/>
      <c r="N35" s="90"/>
      <c r="O35" s="90"/>
      <c r="P35" s="91"/>
      <c r="Q35" s="62" t="s">
        <v>83</v>
      </c>
      <c r="R35" s="63" t="s">
        <v>84</v>
      </c>
      <c r="S35" s="16"/>
      <c r="T35" s="16"/>
      <c r="U35" s="16"/>
      <c r="V35" s="17"/>
      <c r="W35" s="65"/>
      <c r="X35" s="65"/>
      <c r="Y35" s="65"/>
      <c r="Z35" s="65"/>
      <c r="AA35" s="65"/>
      <c r="AB35" s="65"/>
      <c r="AC35" s="65"/>
      <c r="AD35" s="66"/>
      <c r="AE35" s="67">
        <f t="shared" si="9"/>
        <v>44230</v>
      </c>
      <c r="AF35" s="69" t="str">
        <f t="shared" si="10"/>
        <v>#REF!</v>
      </c>
      <c r="AG35" s="69" t="str">
        <f t="shared" si="11"/>
        <v>#REF!</v>
      </c>
      <c r="AH35" s="69" t="str">
        <f t="shared" si="12"/>
        <v>#REF!</v>
      </c>
      <c r="AI35" s="69" t="str">
        <f t="shared" si="13"/>
        <v>#REF!</v>
      </c>
      <c r="AJ35" s="69" t="str">
        <f t="shared" si="14"/>
        <v>#REF!</v>
      </c>
      <c r="AK35" s="66" t="str">
        <f t="shared" si="15"/>
        <v>#REF!</v>
      </c>
    </row>
    <row r="36" ht="47.25" hidden="1" customHeight="1">
      <c r="A36" s="53"/>
      <c r="B36" s="80" t="s">
        <v>47</v>
      </c>
      <c r="C36" s="55">
        <f t="shared" si="1"/>
        <v>22</v>
      </c>
      <c r="D36" s="70" t="s">
        <v>85</v>
      </c>
      <c r="E36" s="16"/>
      <c r="F36" s="16"/>
      <c r="G36" s="16"/>
      <c r="H36" s="16"/>
      <c r="I36" s="17"/>
      <c r="J36" s="57"/>
      <c r="K36" s="58">
        <v>2.0</v>
      </c>
      <c r="L36" s="59">
        <v>44230.0</v>
      </c>
      <c r="M36" s="71">
        <v>44292.0</v>
      </c>
      <c r="N36" s="59"/>
      <c r="O36" s="59"/>
      <c r="P36" s="89"/>
      <c r="Q36" s="62" t="s">
        <v>39</v>
      </c>
      <c r="R36" s="72"/>
      <c r="S36" s="16"/>
      <c r="T36" s="16"/>
      <c r="U36" s="16"/>
      <c r="V36" s="17"/>
      <c r="W36" s="65"/>
      <c r="X36" s="65"/>
      <c r="Y36" s="65"/>
      <c r="Z36" s="65"/>
      <c r="AA36" s="65"/>
      <c r="AB36" s="65"/>
      <c r="AC36" s="65"/>
      <c r="AD36" s="66"/>
      <c r="AE36" s="67">
        <f t="shared" si="9"/>
        <v>44230</v>
      </c>
      <c r="AF36" s="69" t="str">
        <f t="shared" si="10"/>
        <v>#REF!</v>
      </c>
      <c r="AG36" s="69" t="str">
        <f t="shared" si="11"/>
        <v>#REF!</v>
      </c>
      <c r="AH36" s="69" t="str">
        <f t="shared" si="12"/>
        <v>#REF!</v>
      </c>
      <c r="AI36" s="69" t="str">
        <f t="shared" si="13"/>
        <v>#REF!</v>
      </c>
      <c r="AJ36" s="69" t="str">
        <f t="shared" si="14"/>
        <v>#REF!</v>
      </c>
      <c r="AK36" s="66" t="str">
        <f t="shared" si="15"/>
        <v>#REF!</v>
      </c>
    </row>
    <row r="37" ht="30.0" hidden="1" customHeight="1">
      <c r="A37" s="53"/>
      <c r="B37" s="80" t="s">
        <v>58</v>
      </c>
      <c r="C37" s="55">
        <f t="shared" si="1"/>
        <v>23</v>
      </c>
      <c r="D37" s="56" t="s">
        <v>86</v>
      </c>
      <c r="E37" s="16"/>
      <c r="F37" s="16"/>
      <c r="G37" s="16"/>
      <c r="H37" s="16"/>
      <c r="I37" s="17"/>
      <c r="J37" s="57"/>
      <c r="K37" s="78">
        <v>1.0</v>
      </c>
      <c r="L37" s="59">
        <v>44230.0</v>
      </c>
      <c r="M37" s="97" t="s">
        <v>87</v>
      </c>
      <c r="N37" s="97" t="s">
        <v>88</v>
      </c>
      <c r="O37" s="97" t="s">
        <v>89</v>
      </c>
      <c r="P37" s="85" t="s">
        <v>90</v>
      </c>
      <c r="Q37" s="62" t="s">
        <v>39</v>
      </c>
      <c r="R37" s="72" t="s">
        <v>91</v>
      </c>
      <c r="S37" s="16"/>
      <c r="T37" s="16"/>
      <c r="U37" s="16"/>
      <c r="V37" s="17"/>
      <c r="W37" s="73"/>
      <c r="X37" s="73"/>
      <c r="Y37" s="73"/>
      <c r="Z37" s="73"/>
      <c r="AA37" s="73"/>
      <c r="AB37" s="73"/>
      <c r="AC37" s="73"/>
      <c r="AD37" s="74"/>
      <c r="AE37" s="75">
        <f t="shared" si="9"/>
        <v>44230</v>
      </c>
      <c r="AF37" s="76" t="str">
        <f t="shared" si="10"/>
        <v>#REF!</v>
      </c>
      <c r="AG37" s="76" t="str">
        <f t="shared" si="11"/>
        <v>#REF!</v>
      </c>
      <c r="AH37" s="76" t="str">
        <f t="shared" si="12"/>
        <v>#REF!</v>
      </c>
      <c r="AI37" s="76" t="str">
        <f t="shared" si="13"/>
        <v>#REF!</v>
      </c>
      <c r="AJ37" s="76" t="str">
        <f t="shared" si="14"/>
        <v>#REF!</v>
      </c>
      <c r="AK37" s="74" t="str">
        <f t="shared" si="15"/>
        <v>#REF!</v>
      </c>
    </row>
    <row r="38" ht="30.0" customHeight="1">
      <c r="A38" s="53"/>
      <c r="B38" s="80" t="s">
        <v>58</v>
      </c>
      <c r="C38" s="55">
        <f t="shared" si="1"/>
        <v>24</v>
      </c>
      <c r="D38" s="56" t="s">
        <v>92</v>
      </c>
      <c r="E38" s="16"/>
      <c r="F38" s="16"/>
      <c r="G38" s="16"/>
      <c r="H38" s="16"/>
      <c r="I38" s="17"/>
      <c r="J38" s="57"/>
      <c r="K38" s="78">
        <v>1.0</v>
      </c>
      <c r="L38" s="59">
        <v>44230.0</v>
      </c>
      <c r="M38" s="59"/>
      <c r="N38" s="59"/>
      <c r="O38" s="59"/>
      <c r="P38" s="89"/>
      <c r="Q38" s="62" t="s">
        <v>60</v>
      </c>
      <c r="R38" s="63" t="s">
        <v>93</v>
      </c>
      <c r="S38" s="16"/>
      <c r="T38" s="16"/>
      <c r="U38" s="16"/>
      <c r="V38" s="17"/>
      <c r="W38" s="73"/>
      <c r="X38" s="73"/>
      <c r="Y38" s="73"/>
      <c r="Z38" s="73"/>
      <c r="AA38" s="73"/>
      <c r="AB38" s="73"/>
      <c r="AC38" s="73"/>
      <c r="AD38" s="74"/>
      <c r="AE38" s="75">
        <f t="shared" si="9"/>
        <v>44230</v>
      </c>
      <c r="AF38" s="76" t="str">
        <f t="shared" si="10"/>
        <v>#REF!</v>
      </c>
      <c r="AG38" s="76" t="str">
        <f t="shared" si="11"/>
        <v>#REF!</v>
      </c>
      <c r="AH38" s="76" t="str">
        <f t="shared" si="12"/>
        <v>#REF!</v>
      </c>
      <c r="AI38" s="76" t="str">
        <f t="shared" si="13"/>
        <v>#REF!</v>
      </c>
      <c r="AJ38" s="76" t="str">
        <f t="shared" si="14"/>
        <v>#REF!</v>
      </c>
      <c r="AK38" s="74" t="str">
        <f t="shared" si="15"/>
        <v>#REF!</v>
      </c>
    </row>
    <row r="39" ht="30.0" hidden="1" customHeight="1">
      <c r="A39" s="53"/>
      <c r="B39" s="80" t="s">
        <v>58</v>
      </c>
      <c r="C39" s="55">
        <f t="shared" si="1"/>
        <v>25</v>
      </c>
      <c r="D39" s="56" t="s">
        <v>94</v>
      </c>
      <c r="E39" s="16"/>
      <c r="F39" s="16"/>
      <c r="G39" s="16"/>
      <c r="H39" s="16"/>
      <c r="I39" s="17"/>
      <c r="J39" s="57"/>
      <c r="K39" s="58">
        <v>1.0</v>
      </c>
      <c r="L39" s="59">
        <v>44236.0</v>
      </c>
      <c r="M39" s="71">
        <v>44308.0</v>
      </c>
      <c r="N39" s="59"/>
      <c r="O39" s="59"/>
      <c r="P39" s="89"/>
      <c r="Q39" s="62" t="s">
        <v>39</v>
      </c>
      <c r="R39" s="72" t="s">
        <v>95</v>
      </c>
      <c r="S39" s="16"/>
      <c r="T39" s="16"/>
      <c r="U39" s="16"/>
      <c r="V39" s="17"/>
      <c r="W39" s="73"/>
      <c r="X39" s="73"/>
      <c r="Y39" s="73"/>
      <c r="Z39" s="73"/>
      <c r="AA39" s="73"/>
      <c r="AB39" s="73"/>
      <c r="AC39" s="73"/>
      <c r="AD39" s="74"/>
      <c r="AE39" s="75"/>
      <c r="AF39" s="76"/>
      <c r="AG39" s="76"/>
      <c r="AH39" s="76"/>
      <c r="AI39" s="76"/>
      <c r="AJ39" s="76"/>
      <c r="AK39" s="74"/>
    </row>
    <row r="40" ht="30.0" hidden="1" customHeight="1">
      <c r="A40" s="53"/>
      <c r="B40" s="80" t="s">
        <v>58</v>
      </c>
      <c r="C40" s="55">
        <f t="shared" si="1"/>
        <v>26</v>
      </c>
      <c r="D40" s="70" t="s">
        <v>96</v>
      </c>
      <c r="E40" s="16"/>
      <c r="F40" s="16"/>
      <c r="G40" s="16"/>
      <c r="H40" s="16"/>
      <c r="I40" s="17"/>
      <c r="J40" s="57"/>
      <c r="K40" s="58">
        <v>3.0</v>
      </c>
      <c r="L40" s="59">
        <v>44236.0</v>
      </c>
      <c r="M40" s="71">
        <v>44271.0</v>
      </c>
      <c r="N40" s="59"/>
      <c r="O40" s="59"/>
      <c r="P40" s="89"/>
      <c r="Q40" s="62" t="s">
        <v>39</v>
      </c>
      <c r="R40" s="63" t="s">
        <v>97</v>
      </c>
      <c r="S40" s="16"/>
      <c r="T40" s="16"/>
      <c r="U40" s="16"/>
      <c r="V40" s="17"/>
      <c r="W40" s="73"/>
      <c r="X40" s="73"/>
      <c r="Y40" s="73"/>
      <c r="Z40" s="73"/>
      <c r="AA40" s="73"/>
      <c r="AB40" s="73"/>
      <c r="AC40" s="73"/>
      <c r="AD40" s="74"/>
      <c r="AE40" s="75"/>
      <c r="AF40" s="76"/>
      <c r="AG40" s="76"/>
      <c r="AH40" s="76"/>
      <c r="AI40" s="76"/>
      <c r="AJ40" s="76"/>
      <c r="AK40" s="74"/>
    </row>
    <row r="41" ht="30.0" hidden="1" customHeight="1">
      <c r="A41" s="53"/>
      <c r="B41" s="80" t="s">
        <v>58</v>
      </c>
      <c r="C41" s="55">
        <f t="shared" si="1"/>
        <v>27</v>
      </c>
      <c r="D41" s="56" t="s">
        <v>98</v>
      </c>
      <c r="E41" s="16"/>
      <c r="F41" s="16"/>
      <c r="G41" s="16"/>
      <c r="H41" s="16"/>
      <c r="I41" s="17"/>
      <c r="J41" s="57"/>
      <c r="K41" s="58">
        <v>2.0</v>
      </c>
      <c r="L41" s="59">
        <v>44236.0</v>
      </c>
      <c r="M41" s="71">
        <v>44291.0</v>
      </c>
      <c r="N41" s="59"/>
      <c r="O41" s="59"/>
      <c r="P41" s="89"/>
      <c r="Q41" s="62" t="s">
        <v>39</v>
      </c>
      <c r="R41" s="72" t="s">
        <v>99</v>
      </c>
      <c r="S41" s="16"/>
      <c r="T41" s="16"/>
      <c r="U41" s="16"/>
      <c r="V41" s="17"/>
      <c r="W41" s="73"/>
      <c r="X41" s="73"/>
      <c r="Y41" s="73"/>
      <c r="Z41" s="73"/>
      <c r="AA41" s="73"/>
      <c r="AB41" s="73"/>
      <c r="AC41" s="73"/>
      <c r="AD41" s="74"/>
      <c r="AE41" s="75"/>
      <c r="AF41" s="76"/>
      <c r="AG41" s="76"/>
      <c r="AH41" s="76"/>
      <c r="AI41" s="76"/>
      <c r="AJ41" s="76"/>
      <c r="AK41" s="74"/>
    </row>
    <row r="42" ht="30.0" hidden="1" customHeight="1">
      <c r="A42" s="53"/>
      <c r="B42" s="80" t="s">
        <v>47</v>
      </c>
      <c r="C42" s="55">
        <f t="shared" si="1"/>
        <v>28</v>
      </c>
      <c r="D42" s="70" t="s">
        <v>100</v>
      </c>
      <c r="E42" s="16"/>
      <c r="F42" s="16"/>
      <c r="G42" s="16"/>
      <c r="H42" s="16"/>
      <c r="I42" s="17"/>
      <c r="J42" s="57"/>
      <c r="K42" s="58">
        <v>1.0</v>
      </c>
      <c r="L42" s="59">
        <v>44236.0</v>
      </c>
      <c r="M42" s="71">
        <v>44271.0</v>
      </c>
      <c r="N42" s="59"/>
      <c r="O42" s="59"/>
      <c r="P42" s="85" t="s">
        <v>101</v>
      </c>
      <c r="Q42" s="62" t="s">
        <v>39</v>
      </c>
      <c r="R42" s="98" t="s">
        <v>102</v>
      </c>
      <c r="S42" s="16"/>
      <c r="T42" s="16"/>
      <c r="U42" s="16"/>
      <c r="V42" s="17"/>
      <c r="W42" s="73"/>
      <c r="X42" s="73"/>
      <c r="Y42" s="73"/>
      <c r="Z42" s="73"/>
      <c r="AA42" s="73"/>
      <c r="AB42" s="73"/>
      <c r="AC42" s="73"/>
      <c r="AD42" s="74"/>
      <c r="AE42" s="75"/>
      <c r="AF42" s="76"/>
      <c r="AG42" s="76"/>
      <c r="AH42" s="76"/>
      <c r="AI42" s="76"/>
      <c r="AJ42" s="76"/>
      <c r="AK42" s="74"/>
    </row>
    <row r="43" ht="30.0" customHeight="1">
      <c r="A43" s="53"/>
      <c r="B43" s="80" t="s">
        <v>47</v>
      </c>
      <c r="C43" s="55">
        <f t="shared" si="1"/>
        <v>29</v>
      </c>
      <c r="D43" s="70" t="s">
        <v>103</v>
      </c>
      <c r="E43" s="16"/>
      <c r="F43" s="16"/>
      <c r="G43" s="16"/>
      <c r="H43" s="16"/>
      <c r="I43" s="17"/>
      <c r="J43" s="57"/>
      <c r="K43" s="58">
        <v>3.0</v>
      </c>
      <c r="L43" s="59">
        <v>44236.0</v>
      </c>
      <c r="M43" s="71"/>
      <c r="N43" s="71"/>
      <c r="O43" s="71"/>
      <c r="P43" s="88"/>
      <c r="Q43" s="62" t="s">
        <v>60</v>
      </c>
      <c r="R43" s="63" t="s">
        <v>104</v>
      </c>
      <c r="S43" s="16"/>
      <c r="T43" s="16"/>
      <c r="U43" s="16"/>
      <c r="V43" s="17"/>
      <c r="W43" s="73"/>
      <c r="X43" s="73"/>
      <c r="Y43" s="73"/>
      <c r="Z43" s="73"/>
      <c r="AA43" s="73"/>
      <c r="AB43" s="73"/>
      <c r="AC43" s="73"/>
      <c r="AD43" s="74"/>
      <c r="AE43" s="75"/>
      <c r="AF43" s="76"/>
      <c r="AG43" s="76"/>
      <c r="AH43" s="76"/>
      <c r="AI43" s="76"/>
      <c r="AJ43" s="76"/>
      <c r="AK43" s="74"/>
    </row>
    <row r="44" ht="30.0" hidden="1" customHeight="1">
      <c r="A44" s="53"/>
      <c r="B44" s="80" t="s">
        <v>58</v>
      </c>
      <c r="C44" s="55">
        <f t="shared" si="1"/>
        <v>30</v>
      </c>
      <c r="D44" s="70" t="s">
        <v>105</v>
      </c>
      <c r="E44" s="16"/>
      <c r="F44" s="16"/>
      <c r="G44" s="16"/>
      <c r="H44" s="16"/>
      <c r="I44" s="17"/>
      <c r="J44" s="57"/>
      <c r="K44" s="58">
        <v>1.0</v>
      </c>
      <c r="L44" s="59">
        <v>44236.0</v>
      </c>
      <c r="M44" s="71">
        <v>44245.0</v>
      </c>
      <c r="N44" s="71">
        <v>44246.0</v>
      </c>
      <c r="O44" s="71">
        <v>44247.0</v>
      </c>
      <c r="P44" s="88">
        <v>44248.0</v>
      </c>
      <c r="Q44" s="62" t="s">
        <v>39</v>
      </c>
      <c r="R44" s="79"/>
      <c r="S44" s="16"/>
      <c r="T44" s="16"/>
      <c r="U44" s="16"/>
      <c r="V44" s="17"/>
      <c r="W44" s="73"/>
      <c r="X44" s="73"/>
      <c r="Y44" s="73"/>
      <c r="Z44" s="73"/>
      <c r="AA44" s="73"/>
      <c r="AB44" s="73"/>
      <c r="AC44" s="73"/>
      <c r="AD44" s="74"/>
      <c r="AE44" s="75"/>
      <c r="AF44" s="76"/>
      <c r="AG44" s="76"/>
      <c r="AH44" s="76"/>
      <c r="AI44" s="76"/>
      <c r="AJ44" s="76"/>
      <c r="AK44" s="74"/>
    </row>
    <row r="45" ht="30.0" hidden="1" customHeight="1">
      <c r="A45" s="53"/>
      <c r="B45" s="80" t="s">
        <v>58</v>
      </c>
      <c r="C45" s="55">
        <f t="shared" si="1"/>
        <v>31</v>
      </c>
      <c r="D45" s="56" t="s">
        <v>106</v>
      </c>
      <c r="E45" s="16"/>
      <c r="F45" s="16"/>
      <c r="G45" s="16"/>
      <c r="H45" s="16"/>
      <c r="I45" s="17"/>
      <c r="J45" s="57"/>
      <c r="K45" s="58">
        <v>1.0</v>
      </c>
      <c r="L45" s="59">
        <v>44237.0</v>
      </c>
      <c r="M45" s="71">
        <v>44245.0</v>
      </c>
      <c r="N45" s="71">
        <v>44246.0</v>
      </c>
      <c r="O45" s="71">
        <v>44247.0</v>
      </c>
      <c r="P45" s="88">
        <v>44248.0</v>
      </c>
      <c r="Q45" s="62" t="s">
        <v>39</v>
      </c>
      <c r="R45" s="79"/>
      <c r="S45" s="16"/>
      <c r="T45" s="16"/>
      <c r="U45" s="16"/>
      <c r="V45" s="17"/>
      <c r="W45" s="73"/>
      <c r="X45" s="73"/>
      <c r="Y45" s="73"/>
      <c r="Z45" s="73"/>
      <c r="AA45" s="73"/>
      <c r="AB45" s="73"/>
      <c r="AC45" s="73"/>
      <c r="AD45" s="74"/>
      <c r="AE45" s="75"/>
      <c r="AF45" s="76"/>
      <c r="AG45" s="76"/>
      <c r="AH45" s="76"/>
      <c r="AI45" s="76"/>
      <c r="AJ45" s="76"/>
      <c r="AK45" s="74"/>
    </row>
    <row r="46" ht="30.0" customHeight="1">
      <c r="A46" s="53"/>
      <c r="B46" s="80" t="s">
        <v>58</v>
      </c>
      <c r="C46" s="55">
        <f t="shared" si="1"/>
        <v>32</v>
      </c>
      <c r="D46" s="70" t="s">
        <v>107</v>
      </c>
      <c r="E46" s="16"/>
      <c r="F46" s="16"/>
      <c r="G46" s="16"/>
      <c r="H46" s="16"/>
      <c r="I46" s="17"/>
      <c r="J46" s="57"/>
      <c r="K46" s="58">
        <v>1.0</v>
      </c>
      <c r="L46" s="59">
        <v>44238.0</v>
      </c>
      <c r="M46" s="59"/>
      <c r="N46" s="59"/>
      <c r="O46" s="59"/>
      <c r="P46" s="89"/>
      <c r="Q46" s="62" t="s">
        <v>60</v>
      </c>
      <c r="R46" s="79"/>
      <c r="S46" s="16"/>
      <c r="T46" s="16"/>
      <c r="U46" s="16"/>
      <c r="V46" s="17"/>
      <c r="W46" s="73"/>
      <c r="X46" s="73"/>
      <c r="Y46" s="73"/>
      <c r="Z46" s="73"/>
      <c r="AA46" s="73"/>
      <c r="AB46" s="73"/>
      <c r="AC46" s="73"/>
      <c r="AD46" s="74"/>
      <c r="AE46" s="75"/>
      <c r="AF46" s="76"/>
      <c r="AG46" s="76"/>
      <c r="AH46" s="76"/>
      <c r="AI46" s="76"/>
      <c r="AJ46" s="76"/>
      <c r="AK46" s="74"/>
    </row>
    <row r="47" ht="30.0" hidden="1" customHeight="1">
      <c r="A47" s="53"/>
      <c r="B47" s="80" t="s">
        <v>58</v>
      </c>
      <c r="C47" s="55">
        <f t="shared" si="1"/>
        <v>33</v>
      </c>
      <c r="D47" s="56" t="s">
        <v>108</v>
      </c>
      <c r="E47" s="16"/>
      <c r="F47" s="16"/>
      <c r="G47" s="16"/>
      <c r="H47" s="16"/>
      <c r="I47" s="17"/>
      <c r="J47" s="57"/>
      <c r="K47" s="58">
        <v>1.0</v>
      </c>
      <c r="L47" s="59">
        <v>44239.0</v>
      </c>
      <c r="M47" s="71">
        <v>44341.0</v>
      </c>
      <c r="N47" s="59"/>
      <c r="O47" s="59"/>
      <c r="P47" s="89"/>
      <c r="Q47" s="62" t="s">
        <v>39</v>
      </c>
      <c r="R47" s="63" t="s">
        <v>109</v>
      </c>
      <c r="S47" s="16"/>
      <c r="T47" s="16"/>
      <c r="U47" s="16"/>
      <c r="V47" s="17"/>
      <c r="W47" s="73"/>
      <c r="X47" s="73"/>
      <c r="Y47" s="73"/>
      <c r="Z47" s="73"/>
      <c r="AA47" s="73"/>
      <c r="AB47" s="73"/>
      <c r="AC47" s="73"/>
      <c r="AD47" s="74"/>
      <c r="AE47" s="75"/>
      <c r="AF47" s="76"/>
      <c r="AG47" s="76"/>
      <c r="AH47" s="76"/>
      <c r="AI47" s="76"/>
      <c r="AJ47" s="76"/>
      <c r="AK47" s="74"/>
    </row>
    <row r="48" ht="30.0" customHeight="1">
      <c r="A48" s="53"/>
      <c r="B48" s="80" t="s">
        <v>58</v>
      </c>
      <c r="C48" s="55">
        <f t="shared" si="1"/>
        <v>34</v>
      </c>
      <c r="D48" s="70" t="s">
        <v>110</v>
      </c>
      <c r="E48" s="16"/>
      <c r="F48" s="16"/>
      <c r="G48" s="16"/>
      <c r="H48" s="16"/>
      <c r="I48" s="17"/>
      <c r="J48" s="57"/>
      <c r="K48" s="58">
        <v>2.0</v>
      </c>
      <c r="L48" s="59">
        <v>44239.0</v>
      </c>
      <c r="M48" s="59"/>
      <c r="N48" s="59"/>
      <c r="O48" s="59"/>
      <c r="P48" s="89"/>
      <c r="Q48" s="62" t="s">
        <v>83</v>
      </c>
      <c r="R48" s="79"/>
      <c r="S48" s="16"/>
      <c r="T48" s="16"/>
      <c r="U48" s="16"/>
      <c r="V48" s="17"/>
      <c r="W48" s="73"/>
      <c r="X48" s="73"/>
      <c r="Y48" s="73"/>
      <c r="Z48" s="73"/>
      <c r="AA48" s="73"/>
      <c r="AB48" s="73"/>
      <c r="AC48" s="73"/>
      <c r="AD48" s="74"/>
      <c r="AE48" s="75"/>
      <c r="AF48" s="76"/>
      <c r="AG48" s="76"/>
      <c r="AH48" s="76"/>
      <c r="AI48" s="76"/>
      <c r="AJ48" s="76"/>
      <c r="AK48" s="74"/>
    </row>
    <row r="49" ht="62.25" customHeight="1">
      <c r="A49" s="53"/>
      <c r="B49" s="80" t="s">
        <v>47</v>
      </c>
      <c r="C49" s="55">
        <f t="shared" si="1"/>
        <v>35</v>
      </c>
      <c r="D49" s="70" t="s">
        <v>111</v>
      </c>
      <c r="E49" s="16"/>
      <c r="F49" s="16"/>
      <c r="G49" s="16"/>
      <c r="H49" s="16"/>
      <c r="I49" s="17"/>
      <c r="J49" s="57"/>
      <c r="K49" s="58">
        <v>2.0</v>
      </c>
      <c r="L49" s="59">
        <v>44239.0</v>
      </c>
      <c r="M49" s="59"/>
      <c r="N49" s="59"/>
      <c r="O49" s="59"/>
      <c r="P49" s="89"/>
      <c r="Q49" s="62" t="s">
        <v>83</v>
      </c>
      <c r="R49" s="79"/>
      <c r="S49" s="16"/>
      <c r="T49" s="16"/>
      <c r="U49" s="16"/>
      <c r="V49" s="17"/>
      <c r="W49" s="73"/>
      <c r="X49" s="73"/>
      <c r="Y49" s="73"/>
      <c r="Z49" s="73"/>
      <c r="AA49" s="73"/>
      <c r="AB49" s="73"/>
      <c r="AC49" s="73"/>
      <c r="AD49" s="74"/>
      <c r="AE49" s="75"/>
      <c r="AF49" s="76"/>
      <c r="AG49" s="76"/>
      <c r="AH49" s="76"/>
      <c r="AI49" s="76"/>
      <c r="AJ49" s="76"/>
      <c r="AK49" s="74"/>
    </row>
    <row r="50" ht="30.0" hidden="1" customHeight="1">
      <c r="A50" s="53"/>
      <c r="B50" s="80" t="s">
        <v>58</v>
      </c>
      <c r="C50" s="55">
        <f t="shared" si="1"/>
        <v>36</v>
      </c>
      <c r="D50" s="56" t="s">
        <v>112</v>
      </c>
      <c r="E50" s="16"/>
      <c r="F50" s="16"/>
      <c r="G50" s="16"/>
      <c r="H50" s="16"/>
      <c r="I50" s="17"/>
      <c r="J50" s="57"/>
      <c r="K50" s="58">
        <v>1.0</v>
      </c>
      <c r="L50" s="59">
        <v>44242.0</v>
      </c>
      <c r="M50" s="71">
        <v>44245.0</v>
      </c>
      <c r="N50" s="71">
        <v>44246.0</v>
      </c>
      <c r="O50" s="71">
        <v>44247.0</v>
      </c>
      <c r="P50" s="88">
        <v>44248.0</v>
      </c>
      <c r="Q50" s="62" t="s">
        <v>39</v>
      </c>
      <c r="R50" s="79"/>
      <c r="S50" s="16"/>
      <c r="T50" s="16"/>
      <c r="U50" s="16"/>
      <c r="V50" s="17"/>
      <c r="W50" s="73"/>
      <c r="X50" s="73"/>
      <c r="Y50" s="73"/>
      <c r="Z50" s="73"/>
      <c r="AA50" s="73"/>
      <c r="AB50" s="73"/>
      <c r="AC50" s="73"/>
      <c r="AD50" s="74"/>
      <c r="AE50" s="75"/>
      <c r="AF50" s="76"/>
      <c r="AG50" s="76"/>
      <c r="AH50" s="76"/>
      <c r="AI50" s="76"/>
      <c r="AJ50" s="76"/>
      <c r="AK50" s="74"/>
    </row>
    <row r="51" ht="96.75" customHeight="1">
      <c r="A51" s="53"/>
      <c r="B51" s="80" t="s">
        <v>58</v>
      </c>
      <c r="C51" s="55">
        <f t="shared" si="1"/>
        <v>37</v>
      </c>
      <c r="D51" s="70" t="s">
        <v>113</v>
      </c>
      <c r="E51" s="16"/>
      <c r="F51" s="16"/>
      <c r="G51" s="16"/>
      <c r="H51" s="16"/>
      <c r="I51" s="17"/>
      <c r="J51" s="57"/>
      <c r="K51" s="58">
        <v>2.0</v>
      </c>
      <c r="L51" s="59">
        <v>44242.0</v>
      </c>
      <c r="M51" s="59"/>
      <c r="N51" s="59"/>
      <c r="O51" s="59"/>
      <c r="P51" s="89"/>
      <c r="Q51" s="62" t="s">
        <v>60</v>
      </c>
      <c r="R51" s="63" t="s">
        <v>114</v>
      </c>
      <c r="S51" s="16"/>
      <c r="T51" s="16"/>
      <c r="U51" s="16"/>
      <c r="V51" s="17"/>
      <c r="W51" s="73"/>
      <c r="X51" s="73"/>
      <c r="Y51" s="73"/>
      <c r="Z51" s="73"/>
      <c r="AA51" s="73"/>
      <c r="AB51" s="73"/>
      <c r="AC51" s="73"/>
      <c r="AD51" s="74"/>
      <c r="AE51" s="75"/>
      <c r="AF51" s="76"/>
      <c r="AG51" s="76"/>
      <c r="AH51" s="76"/>
      <c r="AI51" s="76"/>
      <c r="AJ51" s="76"/>
      <c r="AK51" s="74"/>
    </row>
    <row r="52" ht="30.0" hidden="1" customHeight="1">
      <c r="A52" s="53"/>
      <c r="B52" s="80" t="s">
        <v>58</v>
      </c>
      <c r="C52" s="55">
        <f t="shared" si="1"/>
        <v>38</v>
      </c>
      <c r="D52" s="70" t="s">
        <v>115</v>
      </c>
      <c r="E52" s="16"/>
      <c r="F52" s="16"/>
      <c r="G52" s="16"/>
      <c r="H52" s="16"/>
      <c r="I52" s="17"/>
      <c r="J52" s="57"/>
      <c r="K52" s="58">
        <v>2.0</v>
      </c>
      <c r="L52" s="59">
        <v>44242.0</v>
      </c>
      <c r="M52" s="71">
        <v>44257.0</v>
      </c>
      <c r="N52" s="71">
        <v>44258.0</v>
      </c>
      <c r="O52" s="71">
        <v>44259.0</v>
      </c>
      <c r="P52" s="88">
        <v>44260.0</v>
      </c>
      <c r="Q52" s="62" t="s">
        <v>39</v>
      </c>
      <c r="R52" s="63"/>
      <c r="S52" s="16"/>
      <c r="T52" s="16"/>
      <c r="U52" s="16"/>
      <c r="V52" s="17"/>
      <c r="W52" s="73"/>
      <c r="X52" s="73"/>
      <c r="Y52" s="73"/>
      <c r="Z52" s="73"/>
      <c r="AA52" s="73"/>
      <c r="AB52" s="73"/>
      <c r="AC52" s="73"/>
      <c r="AD52" s="74"/>
      <c r="AE52" s="75"/>
      <c r="AF52" s="76"/>
      <c r="AG52" s="76"/>
      <c r="AH52" s="76"/>
      <c r="AI52" s="76"/>
      <c r="AJ52" s="76"/>
      <c r="AK52" s="74"/>
    </row>
    <row r="53" ht="30.0" hidden="1" customHeight="1">
      <c r="A53" s="53"/>
      <c r="B53" s="80" t="s">
        <v>58</v>
      </c>
      <c r="C53" s="55">
        <f t="shared" si="1"/>
        <v>39</v>
      </c>
      <c r="D53" s="56" t="s">
        <v>116</v>
      </c>
      <c r="E53" s="16"/>
      <c r="F53" s="16"/>
      <c r="G53" s="16"/>
      <c r="H53" s="16"/>
      <c r="I53" s="17"/>
      <c r="J53" s="57"/>
      <c r="K53" s="58">
        <v>1.0</v>
      </c>
      <c r="L53" s="59">
        <v>44242.0</v>
      </c>
      <c r="M53" s="71">
        <v>44245.0</v>
      </c>
      <c r="N53" s="71">
        <v>44246.0</v>
      </c>
      <c r="O53" s="71">
        <v>44247.0</v>
      </c>
      <c r="P53" s="88">
        <v>44248.0</v>
      </c>
      <c r="Q53" s="62" t="s">
        <v>39</v>
      </c>
      <c r="R53" s="79"/>
      <c r="S53" s="16"/>
      <c r="T53" s="16"/>
      <c r="U53" s="16"/>
      <c r="V53" s="17"/>
      <c r="W53" s="73"/>
      <c r="X53" s="73"/>
      <c r="Y53" s="73"/>
      <c r="Z53" s="73"/>
      <c r="AA53" s="73"/>
      <c r="AB53" s="73"/>
      <c r="AC53" s="73"/>
      <c r="AD53" s="74"/>
      <c r="AE53" s="75"/>
      <c r="AF53" s="76"/>
      <c r="AG53" s="76"/>
      <c r="AH53" s="76"/>
      <c r="AI53" s="76"/>
      <c r="AJ53" s="76"/>
      <c r="AK53" s="74"/>
    </row>
    <row r="54" ht="30.0" hidden="1" customHeight="1">
      <c r="A54" s="53"/>
      <c r="B54" s="80" t="s">
        <v>58</v>
      </c>
      <c r="C54" s="55">
        <f t="shared" si="1"/>
        <v>40</v>
      </c>
      <c r="D54" s="70" t="s">
        <v>117</v>
      </c>
      <c r="E54" s="16"/>
      <c r="F54" s="16"/>
      <c r="G54" s="16"/>
      <c r="H54" s="16"/>
      <c r="I54" s="17"/>
      <c r="J54" s="57"/>
      <c r="K54" s="58">
        <v>1.0</v>
      </c>
      <c r="L54" s="59">
        <v>44242.0</v>
      </c>
      <c r="M54" s="71">
        <v>44245.0</v>
      </c>
      <c r="N54" s="71">
        <v>44246.0</v>
      </c>
      <c r="O54" s="71">
        <v>44247.0</v>
      </c>
      <c r="P54" s="88">
        <v>44248.0</v>
      </c>
      <c r="Q54" s="62" t="s">
        <v>39</v>
      </c>
      <c r="R54" s="79"/>
      <c r="S54" s="16"/>
      <c r="T54" s="16"/>
      <c r="U54" s="16"/>
      <c r="V54" s="17"/>
      <c r="W54" s="73"/>
      <c r="X54" s="73"/>
      <c r="Y54" s="73"/>
      <c r="Z54" s="73"/>
      <c r="AA54" s="73"/>
      <c r="AB54" s="73"/>
      <c r="AC54" s="73"/>
      <c r="AD54" s="74"/>
      <c r="AE54" s="75"/>
      <c r="AF54" s="76"/>
      <c r="AG54" s="76"/>
      <c r="AH54" s="76"/>
      <c r="AI54" s="76"/>
      <c r="AJ54" s="76"/>
      <c r="AK54" s="74"/>
    </row>
    <row r="55" ht="30.0" customHeight="1">
      <c r="A55" s="53"/>
      <c r="B55" s="80" t="s">
        <v>58</v>
      </c>
      <c r="C55" s="55">
        <f t="shared" si="1"/>
        <v>41</v>
      </c>
      <c r="D55" s="70" t="s">
        <v>118</v>
      </c>
      <c r="E55" s="16"/>
      <c r="F55" s="16"/>
      <c r="G55" s="16"/>
      <c r="H55" s="16"/>
      <c r="I55" s="17"/>
      <c r="J55" s="57"/>
      <c r="K55" s="58">
        <v>3.0</v>
      </c>
      <c r="L55" s="59">
        <v>44242.0</v>
      </c>
      <c r="M55" s="59"/>
      <c r="N55" s="59"/>
      <c r="O55" s="59"/>
      <c r="P55" s="89"/>
      <c r="Q55" s="62" t="s">
        <v>83</v>
      </c>
      <c r="R55" s="79"/>
      <c r="S55" s="16"/>
      <c r="T55" s="16"/>
      <c r="U55" s="16"/>
      <c r="V55" s="17"/>
      <c r="W55" s="73"/>
      <c r="X55" s="73"/>
      <c r="Y55" s="73"/>
      <c r="Z55" s="73"/>
      <c r="AA55" s="73"/>
      <c r="AB55" s="73"/>
      <c r="AC55" s="73"/>
      <c r="AD55" s="74"/>
      <c r="AE55" s="75"/>
      <c r="AF55" s="76"/>
      <c r="AG55" s="76"/>
      <c r="AH55" s="76"/>
      <c r="AI55" s="76"/>
      <c r="AJ55" s="76"/>
      <c r="AK55" s="74"/>
    </row>
    <row r="56" ht="30.0" hidden="1" customHeight="1">
      <c r="A56" s="53"/>
      <c r="B56" s="80" t="s">
        <v>58</v>
      </c>
      <c r="C56" s="55">
        <f t="shared" si="1"/>
        <v>42</v>
      </c>
      <c r="D56" s="56" t="s">
        <v>119</v>
      </c>
      <c r="E56" s="16"/>
      <c r="F56" s="16"/>
      <c r="G56" s="16"/>
      <c r="H56" s="16"/>
      <c r="I56" s="17"/>
      <c r="J56" s="57"/>
      <c r="K56" s="58">
        <v>4.0</v>
      </c>
      <c r="L56" s="59">
        <v>44242.0</v>
      </c>
      <c r="M56" s="71">
        <v>44246.0</v>
      </c>
      <c r="N56" s="71">
        <v>44247.0</v>
      </c>
      <c r="O56" s="71">
        <v>44248.0</v>
      </c>
      <c r="P56" s="88">
        <v>44249.0</v>
      </c>
      <c r="Q56" s="62" t="s">
        <v>39</v>
      </c>
      <c r="R56" s="72" t="s">
        <v>120</v>
      </c>
      <c r="S56" s="16"/>
      <c r="T56" s="16"/>
      <c r="U56" s="16"/>
      <c r="V56" s="17"/>
      <c r="W56" s="73"/>
      <c r="X56" s="73"/>
      <c r="Y56" s="73"/>
      <c r="Z56" s="73"/>
      <c r="AA56" s="73"/>
      <c r="AB56" s="73"/>
      <c r="AC56" s="73"/>
      <c r="AD56" s="74"/>
      <c r="AE56" s="75"/>
      <c r="AF56" s="76"/>
      <c r="AG56" s="76"/>
      <c r="AH56" s="76"/>
      <c r="AI56" s="76"/>
      <c r="AJ56" s="76"/>
      <c r="AK56" s="74"/>
    </row>
    <row r="57" ht="30.0" hidden="1" customHeight="1">
      <c r="A57" s="53"/>
      <c r="B57" s="80" t="s">
        <v>58</v>
      </c>
      <c r="C57" s="55">
        <f t="shared" si="1"/>
        <v>43</v>
      </c>
      <c r="D57" s="56" t="s">
        <v>121</v>
      </c>
      <c r="E57" s="16"/>
      <c r="F57" s="16"/>
      <c r="G57" s="16"/>
      <c r="H57" s="16"/>
      <c r="I57" s="17"/>
      <c r="J57" s="57"/>
      <c r="K57" s="58">
        <v>2.0</v>
      </c>
      <c r="L57" s="59">
        <v>44242.0</v>
      </c>
      <c r="M57" s="71">
        <v>44251.0</v>
      </c>
      <c r="N57" s="71">
        <v>44252.0</v>
      </c>
      <c r="O57" s="71">
        <v>44253.0</v>
      </c>
      <c r="P57" s="88">
        <v>44254.0</v>
      </c>
      <c r="Q57" s="62" t="s">
        <v>39</v>
      </c>
      <c r="R57" s="63" t="s">
        <v>122</v>
      </c>
      <c r="S57" s="16"/>
      <c r="T57" s="16"/>
      <c r="U57" s="16"/>
      <c r="V57" s="17"/>
      <c r="W57" s="73"/>
      <c r="X57" s="73"/>
      <c r="Y57" s="73"/>
      <c r="Z57" s="73"/>
      <c r="AA57" s="73"/>
      <c r="AB57" s="73"/>
      <c r="AC57" s="73"/>
      <c r="AD57" s="74"/>
      <c r="AE57" s="75"/>
      <c r="AF57" s="76"/>
      <c r="AG57" s="76"/>
      <c r="AH57" s="76"/>
      <c r="AI57" s="76"/>
      <c r="AJ57" s="76"/>
      <c r="AK57" s="74"/>
    </row>
    <row r="58" ht="30.0" hidden="1" customHeight="1">
      <c r="A58" s="53"/>
      <c r="B58" s="80" t="s">
        <v>58</v>
      </c>
      <c r="C58" s="55">
        <f t="shared" si="1"/>
        <v>44</v>
      </c>
      <c r="D58" s="70" t="s">
        <v>123</v>
      </c>
      <c r="E58" s="16"/>
      <c r="F58" s="16"/>
      <c r="G58" s="16"/>
      <c r="H58" s="16"/>
      <c r="I58" s="17"/>
      <c r="J58" s="57"/>
      <c r="K58" s="58">
        <v>1.0</v>
      </c>
      <c r="L58" s="59">
        <v>44242.0</v>
      </c>
      <c r="M58" s="71">
        <v>44341.0</v>
      </c>
      <c r="N58" s="59"/>
      <c r="O58" s="59"/>
      <c r="P58" s="89"/>
      <c r="Q58" s="62" t="s">
        <v>39</v>
      </c>
      <c r="R58" s="63" t="s">
        <v>124</v>
      </c>
      <c r="S58" s="16"/>
      <c r="T58" s="16"/>
      <c r="U58" s="16"/>
      <c r="V58" s="17"/>
      <c r="W58" s="73"/>
      <c r="X58" s="73"/>
      <c r="Y58" s="73"/>
      <c r="Z58" s="73"/>
      <c r="AA58" s="73"/>
      <c r="AB58" s="73"/>
      <c r="AC58" s="73"/>
      <c r="AD58" s="74"/>
      <c r="AE58" s="75"/>
      <c r="AF58" s="76"/>
      <c r="AG58" s="76"/>
      <c r="AH58" s="76"/>
      <c r="AI58" s="76"/>
      <c r="AJ58" s="76"/>
      <c r="AK58" s="74"/>
    </row>
    <row r="59" ht="30.0" hidden="1" customHeight="1">
      <c r="A59" s="53"/>
      <c r="B59" s="80" t="s">
        <v>58</v>
      </c>
      <c r="C59" s="55">
        <f t="shared" si="1"/>
        <v>45</v>
      </c>
      <c r="D59" s="56" t="s">
        <v>125</v>
      </c>
      <c r="E59" s="16"/>
      <c r="F59" s="16"/>
      <c r="G59" s="16"/>
      <c r="H59" s="16"/>
      <c r="I59" s="17"/>
      <c r="J59" s="57"/>
      <c r="K59" s="58">
        <v>1.0</v>
      </c>
      <c r="L59" s="90">
        <v>44244.0</v>
      </c>
      <c r="M59" s="71">
        <v>44246.0</v>
      </c>
      <c r="N59" s="71">
        <v>44247.0</v>
      </c>
      <c r="O59" s="71">
        <v>44248.0</v>
      </c>
      <c r="P59" s="88">
        <v>44249.0</v>
      </c>
      <c r="Q59" s="62" t="s">
        <v>39</v>
      </c>
      <c r="R59" s="79"/>
      <c r="S59" s="16"/>
      <c r="T59" s="16"/>
      <c r="U59" s="16"/>
      <c r="V59" s="17"/>
      <c r="W59" s="73"/>
      <c r="X59" s="73"/>
      <c r="Y59" s="73"/>
      <c r="Z59" s="73"/>
      <c r="AA59" s="73"/>
      <c r="AB59" s="73"/>
      <c r="AC59" s="73"/>
      <c r="AD59" s="74"/>
      <c r="AE59" s="75"/>
      <c r="AF59" s="76"/>
      <c r="AG59" s="76"/>
      <c r="AH59" s="76"/>
      <c r="AI59" s="76"/>
      <c r="AJ59" s="76"/>
      <c r="AK59" s="74"/>
    </row>
    <row r="60" ht="30.0" hidden="1" customHeight="1">
      <c r="A60" s="53"/>
      <c r="B60" s="80" t="s">
        <v>58</v>
      </c>
      <c r="C60" s="55">
        <f t="shared" si="1"/>
        <v>46</v>
      </c>
      <c r="D60" s="56" t="s">
        <v>126</v>
      </c>
      <c r="E60" s="16"/>
      <c r="F60" s="16"/>
      <c r="G60" s="16"/>
      <c r="H60" s="16"/>
      <c r="I60" s="17"/>
      <c r="J60" s="57"/>
      <c r="K60" s="58">
        <v>1.0</v>
      </c>
      <c r="L60" s="90">
        <v>44244.0</v>
      </c>
      <c r="M60" s="71">
        <v>44245.0</v>
      </c>
      <c r="N60" s="71">
        <v>44246.0</v>
      </c>
      <c r="O60" s="71">
        <v>44247.0</v>
      </c>
      <c r="P60" s="88">
        <v>44248.0</v>
      </c>
      <c r="Q60" s="62" t="s">
        <v>39</v>
      </c>
      <c r="R60" s="79"/>
      <c r="S60" s="16"/>
      <c r="T60" s="16"/>
      <c r="U60" s="16"/>
      <c r="V60" s="17"/>
      <c r="W60" s="73"/>
      <c r="X60" s="73"/>
      <c r="Y60" s="73"/>
      <c r="Z60" s="73"/>
      <c r="AA60" s="73"/>
      <c r="AB60" s="73"/>
      <c r="AC60" s="73"/>
      <c r="AD60" s="74"/>
      <c r="AE60" s="75"/>
      <c r="AF60" s="76"/>
      <c r="AG60" s="76"/>
      <c r="AH60" s="76"/>
      <c r="AI60" s="76"/>
      <c r="AJ60" s="76"/>
      <c r="AK60" s="74"/>
    </row>
    <row r="61" ht="30.0" hidden="1" customHeight="1">
      <c r="A61" s="99"/>
      <c r="B61" s="80" t="s">
        <v>58</v>
      </c>
      <c r="C61" s="55">
        <f t="shared" si="1"/>
        <v>47</v>
      </c>
      <c r="D61" s="70" t="s">
        <v>127</v>
      </c>
      <c r="E61" s="16"/>
      <c r="F61" s="16"/>
      <c r="G61" s="16"/>
      <c r="H61" s="16"/>
      <c r="I61" s="17"/>
      <c r="J61" s="57"/>
      <c r="K61" s="58">
        <v>3.0</v>
      </c>
      <c r="L61" s="100">
        <v>44253.0</v>
      </c>
      <c r="M61" s="71">
        <v>44264.0</v>
      </c>
      <c r="N61" s="71">
        <v>44265.0</v>
      </c>
      <c r="O61" s="71">
        <v>44266.0</v>
      </c>
      <c r="P61" s="88">
        <v>44267.0</v>
      </c>
      <c r="Q61" s="62" t="s">
        <v>39</v>
      </c>
      <c r="R61" s="79"/>
      <c r="S61" s="16"/>
      <c r="T61" s="16"/>
      <c r="U61" s="16"/>
      <c r="V61" s="17"/>
      <c r="W61" s="73"/>
      <c r="X61" s="73"/>
      <c r="Y61" s="73"/>
      <c r="Z61" s="73"/>
      <c r="AA61" s="73"/>
      <c r="AB61" s="73"/>
      <c r="AC61" s="73"/>
      <c r="AD61" s="74"/>
      <c r="AE61" s="75"/>
      <c r="AF61" s="76"/>
      <c r="AG61" s="76"/>
      <c r="AH61" s="76"/>
      <c r="AI61" s="76"/>
      <c r="AJ61" s="76"/>
      <c r="AK61" s="74"/>
    </row>
    <row r="62" ht="69.75" hidden="1" customHeight="1">
      <c r="A62" s="99"/>
      <c r="B62" s="80" t="s">
        <v>58</v>
      </c>
      <c r="C62" s="55">
        <f t="shared" si="1"/>
        <v>48</v>
      </c>
      <c r="D62" s="70" t="s">
        <v>128</v>
      </c>
      <c r="E62" s="16"/>
      <c r="F62" s="16"/>
      <c r="G62" s="16"/>
      <c r="H62" s="16"/>
      <c r="I62" s="17"/>
      <c r="J62" s="57"/>
      <c r="K62" s="58">
        <v>1.0</v>
      </c>
      <c r="L62" s="90">
        <v>44244.0</v>
      </c>
      <c r="M62" s="71">
        <v>44286.0</v>
      </c>
      <c r="N62" s="59"/>
      <c r="O62" s="59"/>
      <c r="P62" s="89"/>
      <c r="Q62" s="62" t="s">
        <v>39</v>
      </c>
      <c r="R62" s="63" t="s">
        <v>129</v>
      </c>
      <c r="S62" s="16"/>
      <c r="T62" s="16"/>
      <c r="U62" s="16"/>
      <c r="V62" s="17"/>
      <c r="W62" s="73"/>
      <c r="X62" s="73"/>
      <c r="Y62" s="73"/>
      <c r="Z62" s="73"/>
      <c r="AA62" s="73"/>
      <c r="AB62" s="73"/>
      <c r="AC62" s="73"/>
      <c r="AD62" s="74"/>
      <c r="AE62" s="75"/>
      <c r="AF62" s="76"/>
      <c r="AG62" s="76"/>
      <c r="AH62" s="76"/>
      <c r="AI62" s="76"/>
      <c r="AJ62" s="76"/>
      <c r="AK62" s="74"/>
    </row>
    <row r="63" ht="33.0" customHeight="1">
      <c r="A63" s="99"/>
      <c r="B63" s="80" t="s">
        <v>47</v>
      </c>
      <c r="C63" s="55">
        <f t="shared" si="1"/>
        <v>49</v>
      </c>
      <c r="D63" s="70" t="s">
        <v>130</v>
      </c>
      <c r="E63" s="16"/>
      <c r="F63" s="16"/>
      <c r="G63" s="16"/>
      <c r="H63" s="16"/>
      <c r="I63" s="17"/>
      <c r="J63" s="57"/>
      <c r="K63" s="58">
        <v>2.0</v>
      </c>
      <c r="L63" s="71">
        <v>44245.0</v>
      </c>
      <c r="M63" s="71"/>
      <c r="N63" s="59"/>
      <c r="O63" s="59"/>
      <c r="P63" s="89"/>
      <c r="Q63" s="62" t="s">
        <v>83</v>
      </c>
      <c r="R63" s="63" t="s">
        <v>131</v>
      </c>
      <c r="S63" s="16"/>
      <c r="T63" s="16"/>
      <c r="U63" s="16"/>
      <c r="V63" s="17"/>
      <c r="W63" s="73"/>
      <c r="X63" s="73"/>
      <c r="Y63" s="73"/>
      <c r="Z63" s="73"/>
      <c r="AA63" s="73"/>
      <c r="AB63" s="73"/>
      <c r="AC63" s="73"/>
      <c r="AD63" s="74"/>
      <c r="AE63" s="75"/>
      <c r="AF63" s="76"/>
      <c r="AG63" s="76"/>
      <c r="AH63" s="76"/>
      <c r="AI63" s="76"/>
      <c r="AJ63" s="76"/>
      <c r="AK63" s="74"/>
    </row>
    <row r="64" ht="30.0" hidden="1" customHeight="1">
      <c r="A64" s="99"/>
      <c r="B64" s="80" t="s">
        <v>58</v>
      </c>
      <c r="C64" s="55">
        <f t="shared" si="1"/>
        <v>50</v>
      </c>
      <c r="D64" s="101" t="s">
        <v>132</v>
      </c>
      <c r="E64" s="16"/>
      <c r="F64" s="16"/>
      <c r="G64" s="16"/>
      <c r="H64" s="16"/>
      <c r="I64" s="17"/>
      <c r="J64" s="57"/>
      <c r="K64" s="58">
        <v>4.0</v>
      </c>
      <c r="L64" s="71">
        <v>44245.0</v>
      </c>
      <c r="M64" s="71">
        <v>44264.0</v>
      </c>
      <c r="N64" s="71">
        <v>44265.0</v>
      </c>
      <c r="O64" s="71">
        <v>44266.0</v>
      </c>
      <c r="P64" s="88">
        <v>44267.0</v>
      </c>
      <c r="Q64" s="62" t="s">
        <v>39</v>
      </c>
      <c r="R64" s="63" t="s">
        <v>133</v>
      </c>
      <c r="S64" s="16"/>
      <c r="T64" s="16"/>
      <c r="U64" s="16"/>
      <c r="V64" s="17"/>
      <c r="W64" s="73"/>
      <c r="X64" s="73"/>
      <c r="Y64" s="73"/>
      <c r="Z64" s="73"/>
      <c r="AA64" s="73"/>
      <c r="AB64" s="73"/>
      <c r="AC64" s="73"/>
      <c r="AD64" s="74"/>
      <c r="AE64" s="75"/>
      <c r="AF64" s="76"/>
      <c r="AG64" s="76"/>
      <c r="AH64" s="76"/>
      <c r="AI64" s="76"/>
      <c r="AJ64" s="76"/>
      <c r="AK64" s="74"/>
    </row>
    <row r="65" ht="30.0" hidden="1" customHeight="1">
      <c r="A65" s="99"/>
      <c r="B65" s="80" t="s">
        <v>58</v>
      </c>
      <c r="C65" s="55">
        <f t="shared" si="1"/>
        <v>51</v>
      </c>
      <c r="D65" s="101" t="s">
        <v>134</v>
      </c>
      <c r="E65" s="16"/>
      <c r="F65" s="16"/>
      <c r="G65" s="16"/>
      <c r="H65" s="16"/>
      <c r="I65" s="17"/>
      <c r="J65" s="57"/>
      <c r="K65" s="58">
        <v>1.0</v>
      </c>
      <c r="L65" s="71">
        <v>44245.0</v>
      </c>
      <c r="M65" s="71">
        <v>44245.0</v>
      </c>
      <c r="N65" s="71">
        <v>44246.0</v>
      </c>
      <c r="O65" s="71">
        <v>44247.0</v>
      </c>
      <c r="P65" s="88">
        <v>44248.0</v>
      </c>
      <c r="Q65" s="62" t="s">
        <v>39</v>
      </c>
      <c r="R65" s="63"/>
      <c r="S65" s="16"/>
      <c r="T65" s="16"/>
      <c r="U65" s="16"/>
      <c r="V65" s="17"/>
      <c r="W65" s="73"/>
      <c r="X65" s="73"/>
      <c r="Y65" s="73"/>
      <c r="Z65" s="73"/>
      <c r="AA65" s="73"/>
      <c r="AB65" s="73"/>
      <c r="AC65" s="73"/>
      <c r="AD65" s="74"/>
      <c r="AE65" s="75"/>
      <c r="AF65" s="76"/>
      <c r="AG65" s="76"/>
      <c r="AH65" s="76"/>
      <c r="AI65" s="76"/>
      <c r="AJ65" s="76"/>
      <c r="AK65" s="74"/>
    </row>
    <row r="66" ht="30.0" hidden="1" customHeight="1">
      <c r="A66" s="99"/>
      <c r="B66" s="80" t="s">
        <v>58</v>
      </c>
      <c r="C66" s="55">
        <f t="shared" si="1"/>
        <v>52</v>
      </c>
      <c r="D66" s="101" t="s">
        <v>135</v>
      </c>
      <c r="E66" s="16"/>
      <c r="F66" s="16"/>
      <c r="G66" s="16"/>
      <c r="H66" s="16"/>
      <c r="I66" s="17"/>
      <c r="J66" s="57"/>
      <c r="K66" s="58">
        <v>3.0</v>
      </c>
      <c r="L66" s="71">
        <v>44245.0</v>
      </c>
      <c r="M66" s="71">
        <v>44245.0</v>
      </c>
      <c r="N66" s="71">
        <v>44246.0</v>
      </c>
      <c r="O66" s="71">
        <v>44247.0</v>
      </c>
      <c r="P66" s="88">
        <v>44248.0</v>
      </c>
      <c r="Q66" s="62" t="s">
        <v>39</v>
      </c>
      <c r="R66" s="63"/>
      <c r="S66" s="16"/>
      <c r="T66" s="16"/>
      <c r="U66" s="16"/>
      <c r="V66" s="17"/>
      <c r="W66" s="73"/>
      <c r="X66" s="73"/>
      <c r="Y66" s="73"/>
      <c r="Z66" s="73"/>
      <c r="AA66" s="73"/>
      <c r="AB66" s="73"/>
      <c r="AC66" s="73"/>
      <c r="AD66" s="74"/>
      <c r="AE66" s="75"/>
      <c r="AF66" s="76"/>
      <c r="AG66" s="76"/>
      <c r="AH66" s="76"/>
      <c r="AI66" s="76"/>
      <c r="AJ66" s="76"/>
      <c r="AK66" s="74"/>
    </row>
    <row r="67" ht="30.0" hidden="1" customHeight="1">
      <c r="A67" s="99"/>
      <c r="B67" s="80" t="s">
        <v>58</v>
      </c>
      <c r="C67" s="55">
        <f t="shared" si="1"/>
        <v>53</v>
      </c>
      <c r="D67" s="101" t="s">
        <v>136</v>
      </c>
      <c r="E67" s="16"/>
      <c r="F67" s="16"/>
      <c r="G67" s="16"/>
      <c r="H67" s="16"/>
      <c r="I67" s="17"/>
      <c r="J67" s="57"/>
      <c r="K67" s="58">
        <v>2.0</v>
      </c>
      <c r="L67" s="71">
        <v>44245.0</v>
      </c>
      <c r="M67" s="71">
        <v>44245.0</v>
      </c>
      <c r="N67" s="71">
        <v>44246.0</v>
      </c>
      <c r="O67" s="71">
        <v>44247.0</v>
      </c>
      <c r="P67" s="88">
        <v>44248.0</v>
      </c>
      <c r="Q67" s="62" t="s">
        <v>39</v>
      </c>
      <c r="R67" s="63"/>
      <c r="S67" s="16"/>
      <c r="T67" s="16"/>
      <c r="U67" s="16"/>
      <c r="V67" s="17"/>
      <c r="W67" s="73"/>
      <c r="X67" s="73"/>
      <c r="Y67" s="73"/>
      <c r="Z67" s="73"/>
      <c r="AA67" s="73"/>
      <c r="AB67" s="73"/>
      <c r="AC67" s="73"/>
      <c r="AD67" s="74"/>
      <c r="AE67" s="75"/>
      <c r="AF67" s="76"/>
      <c r="AG67" s="76"/>
      <c r="AH67" s="76"/>
      <c r="AI67" s="76"/>
      <c r="AJ67" s="76"/>
      <c r="AK67" s="74"/>
    </row>
    <row r="68" ht="30.0" hidden="1" customHeight="1">
      <c r="A68" s="99"/>
      <c r="B68" s="80" t="s">
        <v>58</v>
      </c>
      <c r="C68" s="55">
        <f t="shared" si="1"/>
        <v>54</v>
      </c>
      <c r="D68" s="101" t="s">
        <v>137</v>
      </c>
      <c r="E68" s="16"/>
      <c r="F68" s="16"/>
      <c r="G68" s="16"/>
      <c r="H68" s="16"/>
      <c r="I68" s="17"/>
      <c r="J68" s="57"/>
      <c r="K68" s="58">
        <v>1.0</v>
      </c>
      <c r="L68" s="71">
        <v>44245.0</v>
      </c>
      <c r="M68" s="71">
        <v>44246.0</v>
      </c>
      <c r="N68" s="71">
        <v>44247.0</v>
      </c>
      <c r="O68" s="71">
        <v>44248.0</v>
      </c>
      <c r="P68" s="88">
        <v>44249.0</v>
      </c>
      <c r="Q68" s="62" t="s">
        <v>39</v>
      </c>
      <c r="R68" s="63" t="s">
        <v>138</v>
      </c>
      <c r="S68" s="16"/>
      <c r="T68" s="16"/>
      <c r="U68" s="16"/>
      <c r="V68" s="17"/>
      <c r="W68" s="73"/>
      <c r="X68" s="73"/>
      <c r="Y68" s="73"/>
      <c r="Z68" s="73"/>
      <c r="AA68" s="73"/>
      <c r="AB68" s="73"/>
      <c r="AC68" s="73"/>
      <c r="AD68" s="74"/>
      <c r="AE68" s="75"/>
      <c r="AF68" s="76"/>
      <c r="AG68" s="76"/>
      <c r="AH68" s="76"/>
      <c r="AI68" s="76"/>
      <c r="AJ68" s="76"/>
      <c r="AK68" s="74"/>
    </row>
    <row r="69" ht="30.0" hidden="1" customHeight="1">
      <c r="A69" s="99"/>
      <c r="B69" s="80" t="s">
        <v>58</v>
      </c>
      <c r="C69" s="55">
        <f t="shared" si="1"/>
        <v>55</v>
      </c>
      <c r="D69" s="101" t="s">
        <v>139</v>
      </c>
      <c r="E69" s="16"/>
      <c r="F69" s="16"/>
      <c r="G69" s="16"/>
      <c r="H69" s="16"/>
      <c r="I69" s="17"/>
      <c r="J69" s="57"/>
      <c r="K69" s="58">
        <v>4.0</v>
      </c>
      <c r="L69" s="71">
        <v>44245.0</v>
      </c>
      <c r="M69" s="71">
        <v>44246.0</v>
      </c>
      <c r="N69" s="71">
        <v>44247.0</v>
      </c>
      <c r="O69" s="71">
        <v>44248.0</v>
      </c>
      <c r="P69" s="88">
        <v>44249.0</v>
      </c>
      <c r="Q69" s="62" t="s">
        <v>39</v>
      </c>
      <c r="R69" s="63"/>
      <c r="S69" s="16"/>
      <c r="T69" s="16"/>
      <c r="U69" s="16"/>
      <c r="V69" s="17"/>
      <c r="W69" s="73"/>
      <c r="X69" s="73"/>
      <c r="Y69" s="73"/>
      <c r="Z69" s="73"/>
      <c r="AA69" s="73"/>
      <c r="AB69" s="73"/>
      <c r="AC69" s="73"/>
      <c r="AD69" s="74"/>
      <c r="AE69" s="75"/>
      <c r="AF69" s="76"/>
      <c r="AG69" s="76"/>
      <c r="AH69" s="76"/>
      <c r="AI69" s="76"/>
      <c r="AJ69" s="76"/>
      <c r="AK69" s="74"/>
    </row>
    <row r="70" ht="30.0" hidden="1" customHeight="1">
      <c r="A70" s="99"/>
      <c r="B70" s="80" t="s">
        <v>58</v>
      </c>
      <c r="C70" s="55">
        <f t="shared" si="1"/>
        <v>56</v>
      </c>
      <c r="D70" s="101" t="s">
        <v>140</v>
      </c>
      <c r="E70" s="16"/>
      <c r="F70" s="16"/>
      <c r="G70" s="16"/>
      <c r="H70" s="16"/>
      <c r="I70" s="17"/>
      <c r="J70" s="57"/>
      <c r="K70" s="58">
        <v>3.0</v>
      </c>
      <c r="L70" s="71">
        <v>44245.0</v>
      </c>
      <c r="M70" s="102">
        <v>44245.0</v>
      </c>
      <c r="N70" s="102">
        <v>44246.0</v>
      </c>
      <c r="O70" s="102">
        <v>44247.0</v>
      </c>
      <c r="P70" s="103">
        <v>44248.0</v>
      </c>
      <c r="Q70" s="62" t="s">
        <v>39</v>
      </c>
      <c r="R70" s="63"/>
      <c r="S70" s="16"/>
      <c r="T70" s="16"/>
      <c r="U70" s="16"/>
      <c r="V70" s="17"/>
      <c r="W70" s="73"/>
      <c r="X70" s="73"/>
      <c r="Y70" s="73"/>
      <c r="Z70" s="73"/>
      <c r="AA70" s="73"/>
      <c r="AB70" s="73"/>
      <c r="AC70" s="73"/>
      <c r="AD70" s="74"/>
      <c r="AE70" s="75"/>
      <c r="AF70" s="76"/>
      <c r="AG70" s="76"/>
      <c r="AH70" s="76"/>
      <c r="AI70" s="76"/>
      <c r="AJ70" s="76"/>
      <c r="AK70" s="74"/>
    </row>
    <row r="71" ht="30.0" hidden="1" customHeight="1">
      <c r="A71" s="99"/>
      <c r="B71" s="80" t="s">
        <v>58</v>
      </c>
      <c r="C71" s="55">
        <f t="shared" si="1"/>
        <v>57</v>
      </c>
      <c r="D71" s="101" t="s">
        <v>141</v>
      </c>
      <c r="E71" s="16"/>
      <c r="F71" s="16"/>
      <c r="G71" s="16"/>
      <c r="H71" s="16"/>
      <c r="I71" s="17"/>
      <c r="J71" s="57"/>
      <c r="K71" s="58">
        <v>2.0</v>
      </c>
      <c r="L71" s="71">
        <v>44245.0</v>
      </c>
      <c r="M71" s="71">
        <v>44246.0</v>
      </c>
      <c r="N71" s="71">
        <v>44247.0</v>
      </c>
      <c r="O71" s="71">
        <v>44248.0</v>
      </c>
      <c r="P71" s="88">
        <v>44249.0</v>
      </c>
      <c r="Q71" s="62" t="s">
        <v>39</v>
      </c>
      <c r="R71" s="63"/>
      <c r="S71" s="16"/>
      <c r="T71" s="16"/>
      <c r="U71" s="16"/>
      <c r="V71" s="17"/>
      <c r="W71" s="73"/>
      <c r="X71" s="73"/>
      <c r="Y71" s="73"/>
      <c r="Z71" s="73"/>
      <c r="AA71" s="73"/>
      <c r="AB71" s="73"/>
      <c r="AC71" s="73"/>
      <c r="AD71" s="74"/>
      <c r="AE71" s="75"/>
      <c r="AF71" s="76"/>
      <c r="AG71" s="76"/>
      <c r="AH71" s="76"/>
      <c r="AI71" s="76"/>
      <c r="AJ71" s="76"/>
      <c r="AK71" s="74"/>
    </row>
    <row r="72" ht="30.0" hidden="1" customHeight="1">
      <c r="A72" s="99"/>
      <c r="B72" s="80" t="s">
        <v>58</v>
      </c>
      <c r="C72" s="55">
        <f t="shared" si="1"/>
        <v>58</v>
      </c>
      <c r="D72" s="101" t="s">
        <v>142</v>
      </c>
      <c r="E72" s="16"/>
      <c r="F72" s="16"/>
      <c r="G72" s="16"/>
      <c r="H72" s="16"/>
      <c r="I72" s="17"/>
      <c r="J72" s="57"/>
      <c r="K72" s="58">
        <v>1.0</v>
      </c>
      <c r="L72" s="71">
        <v>44243.0</v>
      </c>
      <c r="M72" s="71">
        <v>44243.0</v>
      </c>
      <c r="N72" s="71">
        <v>44244.0</v>
      </c>
      <c r="O72" s="71">
        <v>44245.0</v>
      </c>
      <c r="P72" s="88">
        <v>44246.0</v>
      </c>
      <c r="Q72" s="62" t="s">
        <v>39</v>
      </c>
      <c r="R72" s="63" t="s">
        <v>143</v>
      </c>
      <c r="S72" s="16"/>
      <c r="T72" s="16"/>
      <c r="U72" s="16"/>
      <c r="V72" s="17"/>
      <c r="W72" s="73"/>
      <c r="X72" s="73"/>
      <c r="Y72" s="73"/>
      <c r="Z72" s="73"/>
      <c r="AA72" s="73"/>
      <c r="AB72" s="73"/>
      <c r="AC72" s="73"/>
      <c r="AD72" s="74"/>
      <c r="AE72" s="75"/>
      <c r="AF72" s="76"/>
      <c r="AG72" s="76"/>
      <c r="AH72" s="76"/>
      <c r="AI72" s="76"/>
      <c r="AJ72" s="76"/>
      <c r="AK72" s="74"/>
    </row>
    <row r="73" ht="30.0" hidden="1" customHeight="1">
      <c r="A73" s="99"/>
      <c r="B73" s="80" t="s">
        <v>58</v>
      </c>
      <c r="C73" s="55">
        <f t="shared" si="1"/>
        <v>59</v>
      </c>
      <c r="D73" s="101" t="s">
        <v>144</v>
      </c>
      <c r="E73" s="16"/>
      <c r="F73" s="16"/>
      <c r="G73" s="16"/>
      <c r="H73" s="16"/>
      <c r="I73" s="17"/>
      <c r="J73" s="57"/>
      <c r="K73" s="58">
        <v>4.0</v>
      </c>
      <c r="L73" s="71">
        <v>44246.0</v>
      </c>
      <c r="M73" s="71">
        <v>44246.0</v>
      </c>
      <c r="N73" s="71">
        <v>44247.0</v>
      </c>
      <c r="O73" s="71">
        <v>44248.0</v>
      </c>
      <c r="P73" s="88">
        <v>44249.0</v>
      </c>
      <c r="Q73" s="62" t="s">
        <v>39</v>
      </c>
      <c r="R73" s="63" t="s">
        <v>145</v>
      </c>
      <c r="S73" s="16"/>
      <c r="T73" s="16"/>
      <c r="U73" s="16"/>
      <c r="V73" s="17"/>
      <c r="W73" s="73"/>
      <c r="X73" s="73"/>
      <c r="Y73" s="73"/>
      <c r="Z73" s="73"/>
      <c r="AA73" s="73"/>
      <c r="AB73" s="73"/>
      <c r="AC73" s="73"/>
      <c r="AD73" s="74"/>
      <c r="AE73" s="75"/>
      <c r="AF73" s="76"/>
      <c r="AG73" s="76"/>
      <c r="AH73" s="76"/>
      <c r="AI73" s="76"/>
      <c r="AJ73" s="76"/>
      <c r="AK73" s="74"/>
    </row>
    <row r="74" ht="30.0" hidden="1" customHeight="1">
      <c r="A74" s="99"/>
      <c r="B74" s="80" t="s">
        <v>58</v>
      </c>
      <c r="C74" s="55">
        <f t="shared" si="1"/>
        <v>60</v>
      </c>
      <c r="D74" s="101" t="s">
        <v>146</v>
      </c>
      <c r="E74" s="16"/>
      <c r="F74" s="16"/>
      <c r="G74" s="16"/>
      <c r="H74" s="16"/>
      <c r="I74" s="17"/>
      <c r="J74" s="57"/>
      <c r="K74" s="58">
        <v>2.0</v>
      </c>
      <c r="L74" s="71">
        <v>44246.0</v>
      </c>
      <c r="M74" s="71">
        <v>44274.0</v>
      </c>
      <c r="N74" s="59"/>
      <c r="O74" s="59"/>
      <c r="P74" s="89"/>
      <c r="Q74" s="62" t="s">
        <v>39</v>
      </c>
      <c r="R74" s="98" t="s">
        <v>147</v>
      </c>
      <c r="S74" s="16"/>
      <c r="T74" s="16"/>
      <c r="U74" s="16"/>
      <c r="V74" s="17"/>
      <c r="W74" s="73"/>
      <c r="X74" s="73"/>
      <c r="Y74" s="73"/>
      <c r="Z74" s="73"/>
      <c r="AA74" s="73"/>
      <c r="AB74" s="73"/>
      <c r="AC74" s="73"/>
      <c r="AD74" s="74"/>
      <c r="AE74" s="75"/>
      <c r="AF74" s="76"/>
      <c r="AG74" s="76"/>
      <c r="AH74" s="76"/>
      <c r="AI74" s="76"/>
      <c r="AJ74" s="76"/>
      <c r="AK74" s="74"/>
    </row>
    <row r="75" ht="30.0" hidden="1" customHeight="1">
      <c r="A75" s="104"/>
      <c r="B75" s="80" t="s">
        <v>58</v>
      </c>
      <c r="C75" s="55">
        <f t="shared" si="1"/>
        <v>61</v>
      </c>
      <c r="D75" s="101" t="s">
        <v>148</v>
      </c>
      <c r="E75" s="16"/>
      <c r="F75" s="16"/>
      <c r="G75" s="16"/>
      <c r="H75" s="16"/>
      <c r="I75" s="17"/>
      <c r="J75" s="57"/>
      <c r="K75" s="58">
        <v>4.0</v>
      </c>
      <c r="L75" s="71">
        <v>44246.0</v>
      </c>
      <c r="M75" s="71">
        <v>44265.0</v>
      </c>
      <c r="N75" s="71">
        <v>44266.0</v>
      </c>
      <c r="O75" s="71">
        <v>44267.0</v>
      </c>
      <c r="P75" s="88">
        <v>44268.0</v>
      </c>
      <c r="Q75" s="62" t="s">
        <v>39</v>
      </c>
      <c r="R75" s="63" t="s">
        <v>149</v>
      </c>
      <c r="S75" s="16"/>
      <c r="T75" s="16"/>
      <c r="U75" s="16"/>
      <c r="V75" s="17"/>
      <c r="W75" s="73"/>
      <c r="X75" s="73"/>
      <c r="Y75" s="73"/>
      <c r="Z75" s="73"/>
      <c r="AA75" s="73"/>
      <c r="AB75" s="73"/>
      <c r="AC75" s="73"/>
      <c r="AD75" s="74"/>
      <c r="AE75" s="75"/>
      <c r="AF75" s="76"/>
      <c r="AG75" s="76"/>
      <c r="AH75" s="76"/>
      <c r="AI75" s="76"/>
      <c r="AJ75" s="76"/>
      <c r="AK75" s="74"/>
    </row>
    <row r="76" ht="30.0" hidden="1" customHeight="1">
      <c r="A76" s="104"/>
      <c r="B76" s="80" t="s">
        <v>58</v>
      </c>
      <c r="C76" s="55">
        <f t="shared" si="1"/>
        <v>62</v>
      </c>
      <c r="D76" s="101" t="s">
        <v>150</v>
      </c>
      <c r="E76" s="16"/>
      <c r="F76" s="16"/>
      <c r="G76" s="16"/>
      <c r="H76" s="16"/>
      <c r="I76" s="17"/>
      <c r="J76" s="57"/>
      <c r="K76" s="58">
        <v>1.0</v>
      </c>
      <c r="L76" s="71">
        <v>44251.0</v>
      </c>
      <c r="M76" s="71">
        <v>44291.0</v>
      </c>
      <c r="N76" s="59"/>
      <c r="O76" s="59"/>
      <c r="P76" s="89"/>
      <c r="Q76" s="62" t="s">
        <v>39</v>
      </c>
      <c r="R76" s="63" t="s">
        <v>151</v>
      </c>
      <c r="S76" s="16"/>
      <c r="T76" s="16"/>
      <c r="U76" s="16"/>
      <c r="V76" s="17"/>
      <c r="W76" s="73"/>
      <c r="X76" s="73"/>
      <c r="Y76" s="73"/>
      <c r="Z76" s="73"/>
      <c r="AA76" s="73"/>
      <c r="AB76" s="73"/>
      <c r="AC76" s="73"/>
      <c r="AD76" s="74"/>
      <c r="AE76" s="75"/>
      <c r="AF76" s="76"/>
      <c r="AG76" s="76"/>
      <c r="AH76" s="76"/>
      <c r="AI76" s="76"/>
      <c r="AJ76" s="76"/>
      <c r="AK76" s="74"/>
    </row>
    <row r="77" ht="30.0" hidden="1" customHeight="1">
      <c r="A77" s="104"/>
      <c r="B77" s="80" t="s">
        <v>58</v>
      </c>
      <c r="C77" s="55">
        <f t="shared" si="1"/>
        <v>63</v>
      </c>
      <c r="D77" s="101" t="s">
        <v>152</v>
      </c>
      <c r="E77" s="16"/>
      <c r="F77" s="16"/>
      <c r="G77" s="16"/>
      <c r="H77" s="16"/>
      <c r="I77" s="17"/>
      <c r="J77" s="57"/>
      <c r="K77" s="58">
        <v>2.0</v>
      </c>
      <c r="L77" s="71">
        <v>44251.0</v>
      </c>
      <c r="M77" s="71">
        <v>44346.0</v>
      </c>
      <c r="N77" s="59"/>
      <c r="O77" s="59"/>
      <c r="P77" s="89"/>
      <c r="Q77" s="62" t="s">
        <v>39</v>
      </c>
      <c r="R77" s="63"/>
      <c r="S77" s="16"/>
      <c r="T77" s="16"/>
      <c r="U77" s="16"/>
      <c r="V77" s="17"/>
      <c r="W77" s="73"/>
      <c r="X77" s="73"/>
      <c r="Y77" s="73"/>
      <c r="Z77" s="73"/>
      <c r="AA77" s="73"/>
      <c r="AB77" s="73"/>
      <c r="AC77" s="73"/>
      <c r="AD77" s="74"/>
      <c r="AE77" s="75"/>
      <c r="AF77" s="76"/>
      <c r="AG77" s="76"/>
      <c r="AH77" s="76"/>
      <c r="AI77" s="76"/>
      <c r="AJ77" s="76"/>
      <c r="AK77" s="74"/>
    </row>
    <row r="78" ht="35.25" hidden="1" customHeight="1">
      <c r="A78" s="104"/>
      <c r="B78" s="80" t="s">
        <v>58</v>
      </c>
      <c r="C78" s="55">
        <f t="shared" si="1"/>
        <v>64</v>
      </c>
      <c r="D78" s="101" t="s">
        <v>153</v>
      </c>
      <c r="E78" s="16"/>
      <c r="F78" s="16"/>
      <c r="G78" s="16"/>
      <c r="H78" s="16"/>
      <c r="I78" s="17"/>
      <c r="J78" s="57"/>
      <c r="K78" s="58">
        <v>4.0</v>
      </c>
      <c r="L78" s="71">
        <v>44252.0</v>
      </c>
      <c r="M78" s="71">
        <v>44285.0</v>
      </c>
      <c r="N78" s="59"/>
      <c r="O78" s="59"/>
      <c r="P78" s="89"/>
      <c r="Q78" s="62" t="s">
        <v>39</v>
      </c>
      <c r="R78" s="63" t="s">
        <v>154</v>
      </c>
      <c r="S78" s="16"/>
      <c r="T78" s="16"/>
      <c r="U78" s="16"/>
      <c r="V78" s="17"/>
      <c r="W78" s="73"/>
      <c r="X78" s="73"/>
      <c r="Y78" s="73"/>
      <c r="Z78" s="73"/>
      <c r="AA78" s="73"/>
      <c r="AB78" s="73"/>
      <c r="AC78" s="73"/>
      <c r="AD78" s="74"/>
      <c r="AE78" s="75"/>
      <c r="AF78" s="76"/>
      <c r="AG78" s="76"/>
      <c r="AH78" s="76"/>
      <c r="AI78" s="76"/>
      <c r="AJ78" s="76"/>
      <c r="AK78" s="74"/>
    </row>
    <row r="79" ht="35.25" hidden="1" customHeight="1">
      <c r="A79" s="104"/>
      <c r="B79" s="80" t="s">
        <v>58</v>
      </c>
      <c r="C79" s="55">
        <f t="shared" si="1"/>
        <v>65</v>
      </c>
      <c r="D79" s="101" t="s">
        <v>155</v>
      </c>
      <c r="E79" s="16"/>
      <c r="F79" s="16"/>
      <c r="G79" s="16"/>
      <c r="H79" s="16"/>
      <c r="I79" s="17"/>
      <c r="J79" s="57"/>
      <c r="K79" s="58">
        <v>3.0</v>
      </c>
      <c r="L79" s="71">
        <v>44252.0</v>
      </c>
      <c r="M79" s="71">
        <v>44279.0</v>
      </c>
      <c r="N79" s="59"/>
      <c r="O79" s="59"/>
      <c r="P79" s="89"/>
      <c r="Q79" s="62" t="s">
        <v>39</v>
      </c>
      <c r="R79" s="63"/>
      <c r="S79" s="16"/>
      <c r="T79" s="16"/>
      <c r="U79" s="16"/>
      <c r="V79" s="17"/>
      <c r="AD79" s="6"/>
      <c r="AE79" s="6"/>
      <c r="AF79" s="6"/>
      <c r="AG79" s="6"/>
      <c r="AH79" s="6"/>
      <c r="AI79" s="6"/>
      <c r="AJ79" s="6"/>
      <c r="AK79" s="6"/>
    </row>
    <row r="80" ht="58.5" customHeight="1">
      <c r="A80" s="104"/>
      <c r="B80" s="80" t="s">
        <v>58</v>
      </c>
      <c r="C80" s="55">
        <f t="shared" si="1"/>
        <v>66</v>
      </c>
      <c r="D80" s="101" t="s">
        <v>156</v>
      </c>
      <c r="E80" s="16"/>
      <c r="F80" s="16"/>
      <c r="G80" s="16"/>
      <c r="H80" s="16"/>
      <c r="I80" s="17"/>
      <c r="J80" s="57"/>
      <c r="K80" s="58">
        <v>1.0</v>
      </c>
      <c r="L80" s="71">
        <v>44253.0</v>
      </c>
      <c r="M80" s="59"/>
      <c r="N80" s="59"/>
      <c r="O80" s="59"/>
      <c r="P80" s="89"/>
      <c r="Q80" s="62" t="s">
        <v>60</v>
      </c>
      <c r="R80" s="63" t="s">
        <v>157</v>
      </c>
      <c r="S80" s="16"/>
      <c r="T80" s="16"/>
      <c r="U80" s="16"/>
      <c r="V80" s="17"/>
      <c r="AD80" s="6"/>
      <c r="AE80" s="6"/>
      <c r="AF80" s="6"/>
      <c r="AG80" s="6"/>
      <c r="AH80" s="6"/>
      <c r="AI80" s="6"/>
      <c r="AJ80" s="6"/>
      <c r="AK80" s="6"/>
    </row>
    <row r="81" ht="33.0" hidden="1" customHeight="1">
      <c r="A81" s="104"/>
      <c r="B81" s="80" t="s">
        <v>58</v>
      </c>
      <c r="C81" s="55">
        <f t="shared" si="1"/>
        <v>67</v>
      </c>
      <c r="D81" s="101" t="s">
        <v>158</v>
      </c>
      <c r="E81" s="16"/>
      <c r="F81" s="16"/>
      <c r="G81" s="16"/>
      <c r="H81" s="16"/>
      <c r="I81" s="17"/>
      <c r="J81" s="57"/>
      <c r="K81" s="58">
        <v>2.0</v>
      </c>
      <c r="L81" s="71">
        <v>44253.0</v>
      </c>
      <c r="M81" s="71">
        <v>44279.0</v>
      </c>
      <c r="N81" s="59"/>
      <c r="O81" s="59"/>
      <c r="P81" s="89"/>
      <c r="Q81" s="62" t="s">
        <v>39</v>
      </c>
      <c r="R81" s="63"/>
      <c r="S81" s="16"/>
      <c r="T81" s="16"/>
      <c r="U81" s="16"/>
      <c r="V81" s="17"/>
      <c r="AD81" s="6"/>
      <c r="AE81" s="6"/>
      <c r="AF81" s="6"/>
      <c r="AG81" s="6"/>
      <c r="AH81" s="6"/>
      <c r="AI81" s="6"/>
      <c r="AJ81" s="6"/>
      <c r="AK81" s="6"/>
    </row>
    <row r="82" ht="25.5" hidden="1" customHeight="1">
      <c r="A82" s="104"/>
      <c r="B82" s="80" t="s">
        <v>47</v>
      </c>
      <c r="C82" s="55">
        <f t="shared" si="1"/>
        <v>68</v>
      </c>
      <c r="D82" s="101" t="s">
        <v>159</v>
      </c>
      <c r="E82" s="16"/>
      <c r="F82" s="16"/>
      <c r="G82" s="16"/>
      <c r="H82" s="16"/>
      <c r="I82" s="17"/>
      <c r="J82" s="57"/>
      <c r="K82" s="58">
        <v>2.0</v>
      </c>
      <c r="L82" s="71">
        <v>44257.0</v>
      </c>
      <c r="M82" s="71">
        <v>44279.0</v>
      </c>
      <c r="N82" s="59"/>
      <c r="O82" s="59"/>
      <c r="P82" s="89"/>
      <c r="Q82" s="62" t="s">
        <v>39</v>
      </c>
      <c r="R82" s="63" t="s">
        <v>160</v>
      </c>
      <c r="S82" s="16"/>
      <c r="T82" s="16"/>
      <c r="U82" s="16"/>
      <c r="V82" s="17"/>
      <c r="AD82" s="6"/>
      <c r="AE82" s="6"/>
      <c r="AF82" s="6"/>
      <c r="AG82" s="6"/>
      <c r="AH82" s="6"/>
      <c r="AI82" s="6"/>
      <c r="AJ82" s="6"/>
      <c r="AK82" s="6"/>
    </row>
    <row r="83" ht="25.5" hidden="1" customHeight="1">
      <c r="A83" s="104"/>
      <c r="B83" s="80" t="s">
        <v>58</v>
      </c>
      <c r="C83" s="55">
        <f t="shared" si="1"/>
        <v>69</v>
      </c>
      <c r="D83" s="101" t="s">
        <v>161</v>
      </c>
      <c r="E83" s="16"/>
      <c r="F83" s="16"/>
      <c r="G83" s="16"/>
      <c r="H83" s="16"/>
      <c r="I83" s="17"/>
      <c r="J83" s="57"/>
      <c r="K83" s="58">
        <v>1.0</v>
      </c>
      <c r="L83" s="71">
        <v>44257.0</v>
      </c>
      <c r="M83" s="71">
        <v>44264.0</v>
      </c>
      <c r="N83" s="71">
        <v>44265.0</v>
      </c>
      <c r="O83" s="71">
        <v>44266.0</v>
      </c>
      <c r="P83" s="88">
        <v>44267.0</v>
      </c>
      <c r="Q83" s="62" t="s">
        <v>39</v>
      </c>
      <c r="R83" s="63" t="s">
        <v>162</v>
      </c>
      <c r="S83" s="16"/>
      <c r="T83" s="16"/>
      <c r="U83" s="16"/>
      <c r="V83" s="17"/>
      <c r="AD83" s="6"/>
      <c r="AE83" s="6"/>
      <c r="AF83" s="6"/>
      <c r="AG83" s="6"/>
      <c r="AH83" s="6"/>
      <c r="AI83" s="6"/>
      <c r="AJ83" s="6"/>
      <c r="AK83" s="6"/>
    </row>
    <row r="84" ht="44.25" hidden="1" customHeight="1">
      <c r="A84" s="104"/>
      <c r="B84" s="80" t="s">
        <v>47</v>
      </c>
      <c r="C84" s="55">
        <f t="shared" si="1"/>
        <v>70</v>
      </c>
      <c r="D84" s="105" t="s">
        <v>163</v>
      </c>
      <c r="E84" s="16"/>
      <c r="F84" s="16"/>
      <c r="G84" s="16"/>
      <c r="H84" s="16"/>
      <c r="I84" s="17"/>
      <c r="J84" s="57"/>
      <c r="K84" s="58">
        <v>1.0</v>
      </c>
      <c r="L84" s="71">
        <v>44257.0</v>
      </c>
      <c r="M84" s="59"/>
      <c r="N84" s="59"/>
      <c r="O84" s="59"/>
      <c r="P84" s="89"/>
      <c r="Q84" s="62" t="s">
        <v>39</v>
      </c>
      <c r="R84" s="63"/>
      <c r="S84" s="16"/>
      <c r="T84" s="16"/>
      <c r="U84" s="16"/>
      <c r="V84" s="17"/>
      <c r="AD84" s="6"/>
      <c r="AE84" s="6"/>
      <c r="AF84" s="6"/>
      <c r="AG84" s="6"/>
      <c r="AH84" s="6"/>
      <c r="AI84" s="6"/>
      <c r="AJ84" s="6"/>
      <c r="AK84" s="6"/>
    </row>
    <row r="85" ht="30.75" customHeight="1">
      <c r="A85" s="104"/>
      <c r="B85" s="80" t="s">
        <v>58</v>
      </c>
      <c r="C85" s="55">
        <f t="shared" si="1"/>
        <v>71</v>
      </c>
      <c r="D85" s="101" t="s">
        <v>164</v>
      </c>
      <c r="E85" s="16"/>
      <c r="F85" s="16"/>
      <c r="G85" s="16"/>
      <c r="H85" s="16"/>
      <c r="I85" s="17"/>
      <c r="J85" s="57"/>
      <c r="K85" s="58">
        <v>2.0</v>
      </c>
      <c r="L85" s="71">
        <v>44257.0</v>
      </c>
      <c r="M85" s="59"/>
      <c r="N85" s="59"/>
      <c r="O85" s="59"/>
      <c r="P85" s="89"/>
      <c r="Q85" s="62" t="s">
        <v>83</v>
      </c>
      <c r="R85" s="63" t="s">
        <v>165</v>
      </c>
      <c r="S85" s="16"/>
      <c r="T85" s="16"/>
      <c r="U85" s="16"/>
      <c r="V85" s="17"/>
      <c r="AD85" s="6"/>
      <c r="AE85" s="6"/>
      <c r="AF85" s="6"/>
      <c r="AG85" s="6"/>
      <c r="AH85" s="6"/>
      <c r="AI85" s="6"/>
      <c r="AJ85" s="6"/>
      <c r="AK85" s="6"/>
    </row>
    <row r="86" ht="45.0" hidden="1" customHeight="1">
      <c r="A86" s="104"/>
      <c r="B86" s="80" t="s">
        <v>47</v>
      </c>
      <c r="C86" s="55">
        <f t="shared" si="1"/>
        <v>72</v>
      </c>
      <c r="D86" s="101" t="s">
        <v>166</v>
      </c>
      <c r="E86" s="16"/>
      <c r="F86" s="16"/>
      <c r="G86" s="16"/>
      <c r="H86" s="16"/>
      <c r="I86" s="17"/>
      <c r="J86" s="57"/>
      <c r="K86" s="58">
        <v>1.0</v>
      </c>
      <c r="L86" s="71">
        <v>44257.0</v>
      </c>
      <c r="M86" s="71">
        <v>44271.0</v>
      </c>
      <c r="N86" s="59"/>
      <c r="O86" s="59"/>
      <c r="P86" s="85" t="s">
        <v>101</v>
      </c>
      <c r="Q86" s="62" t="s">
        <v>39</v>
      </c>
      <c r="R86" s="63" t="s">
        <v>167</v>
      </c>
      <c r="S86" s="16"/>
      <c r="T86" s="16"/>
      <c r="U86" s="16"/>
      <c r="V86" s="17"/>
      <c r="AD86" s="6"/>
      <c r="AE86" s="6"/>
      <c r="AF86" s="6"/>
      <c r="AG86" s="6"/>
      <c r="AH86" s="6"/>
      <c r="AI86" s="6"/>
      <c r="AJ86" s="6"/>
      <c r="AK86" s="6"/>
    </row>
    <row r="87" ht="45.75" customHeight="1">
      <c r="A87" s="104"/>
      <c r="B87" s="80" t="s">
        <v>58</v>
      </c>
      <c r="C87" s="55">
        <f t="shared" si="1"/>
        <v>73</v>
      </c>
      <c r="D87" s="101" t="s">
        <v>168</v>
      </c>
      <c r="E87" s="16"/>
      <c r="F87" s="16"/>
      <c r="G87" s="16"/>
      <c r="H87" s="16"/>
      <c r="I87" s="17"/>
      <c r="J87" s="57"/>
      <c r="K87" s="58">
        <v>3.0</v>
      </c>
      <c r="L87" s="71">
        <v>44257.0</v>
      </c>
      <c r="M87" s="71">
        <v>44336.0</v>
      </c>
      <c r="N87" s="59"/>
      <c r="O87" s="59"/>
      <c r="P87" s="89"/>
      <c r="Q87" s="62" t="s">
        <v>39</v>
      </c>
      <c r="R87" s="63" t="s">
        <v>169</v>
      </c>
      <c r="S87" s="16"/>
      <c r="T87" s="16"/>
      <c r="U87" s="16"/>
      <c r="V87" s="17"/>
      <c r="AD87" s="6"/>
      <c r="AE87" s="6"/>
      <c r="AF87" s="6"/>
      <c r="AG87" s="6"/>
      <c r="AH87" s="6"/>
      <c r="AI87" s="6"/>
      <c r="AJ87" s="6"/>
      <c r="AK87" s="6"/>
    </row>
    <row r="88" ht="44.25" customHeight="1">
      <c r="A88" s="104"/>
      <c r="B88" s="80" t="s">
        <v>58</v>
      </c>
      <c r="C88" s="55">
        <f t="shared" si="1"/>
        <v>74</v>
      </c>
      <c r="D88" s="101" t="s">
        <v>170</v>
      </c>
      <c r="E88" s="16"/>
      <c r="F88" s="16"/>
      <c r="G88" s="16"/>
      <c r="H88" s="16"/>
      <c r="I88" s="17"/>
      <c r="J88" s="57"/>
      <c r="K88" s="58">
        <v>1.0</v>
      </c>
      <c r="L88" s="71">
        <v>44257.0</v>
      </c>
      <c r="M88" s="59"/>
      <c r="N88" s="59"/>
      <c r="O88" s="59"/>
      <c r="P88" s="89"/>
      <c r="Q88" s="62" t="s">
        <v>83</v>
      </c>
      <c r="R88" s="63" t="s">
        <v>171</v>
      </c>
      <c r="S88" s="16"/>
      <c r="T88" s="16"/>
      <c r="U88" s="16"/>
      <c r="V88" s="17"/>
      <c r="AD88" s="6"/>
      <c r="AE88" s="6"/>
      <c r="AF88" s="6"/>
      <c r="AG88" s="6"/>
      <c r="AH88" s="6"/>
      <c r="AI88" s="6"/>
      <c r="AJ88" s="6"/>
      <c r="AK88" s="6"/>
    </row>
    <row r="89" ht="30.75" customHeight="1">
      <c r="A89" s="104"/>
      <c r="B89" s="80" t="s">
        <v>58</v>
      </c>
      <c r="C89" s="55">
        <f t="shared" si="1"/>
        <v>75</v>
      </c>
      <c r="D89" s="101" t="s">
        <v>172</v>
      </c>
      <c r="E89" s="16"/>
      <c r="F89" s="16"/>
      <c r="G89" s="16"/>
      <c r="H89" s="16"/>
      <c r="I89" s="17"/>
      <c r="J89" s="57"/>
      <c r="K89" s="58">
        <v>1.0</v>
      </c>
      <c r="L89" s="71">
        <v>44257.0</v>
      </c>
      <c r="M89" s="59"/>
      <c r="N89" s="59"/>
      <c r="O89" s="59"/>
      <c r="P89" s="89"/>
      <c r="Q89" s="62" t="s">
        <v>83</v>
      </c>
      <c r="R89" s="63" t="s">
        <v>173</v>
      </c>
      <c r="S89" s="16"/>
      <c r="T89" s="16"/>
      <c r="U89" s="16"/>
      <c r="V89" s="17"/>
      <c r="AD89" s="6"/>
      <c r="AE89" s="6"/>
      <c r="AF89" s="6"/>
      <c r="AG89" s="6"/>
      <c r="AH89" s="6"/>
      <c r="AI89" s="6"/>
      <c r="AJ89" s="6"/>
      <c r="AK89" s="6"/>
    </row>
    <row r="90" ht="30.75" hidden="1" customHeight="1">
      <c r="A90" s="104"/>
      <c r="B90" s="80" t="s">
        <v>58</v>
      </c>
      <c r="C90" s="55">
        <f t="shared" si="1"/>
        <v>76</v>
      </c>
      <c r="D90" s="101" t="s">
        <v>174</v>
      </c>
      <c r="E90" s="16"/>
      <c r="F90" s="16"/>
      <c r="G90" s="16"/>
      <c r="H90" s="16"/>
      <c r="I90" s="17"/>
      <c r="J90" s="57"/>
      <c r="K90" s="58">
        <v>2.0</v>
      </c>
      <c r="L90" s="71">
        <v>44260.0</v>
      </c>
      <c r="M90" s="71">
        <v>44264.0</v>
      </c>
      <c r="N90" s="71">
        <v>44265.0</v>
      </c>
      <c r="O90" s="71">
        <v>44266.0</v>
      </c>
      <c r="P90" s="88">
        <v>44267.0</v>
      </c>
      <c r="Q90" s="62" t="s">
        <v>39</v>
      </c>
      <c r="R90" s="63"/>
      <c r="S90" s="16"/>
      <c r="T90" s="16"/>
      <c r="U90" s="16"/>
      <c r="V90" s="17"/>
      <c r="AD90" s="6"/>
      <c r="AE90" s="6"/>
      <c r="AF90" s="6"/>
      <c r="AG90" s="6"/>
      <c r="AH90" s="6"/>
      <c r="AI90" s="6"/>
      <c r="AJ90" s="6"/>
      <c r="AK90" s="6"/>
    </row>
    <row r="91" ht="36.0" hidden="1" customHeight="1">
      <c r="A91" s="104"/>
      <c r="B91" s="80" t="s">
        <v>58</v>
      </c>
      <c r="C91" s="55">
        <f t="shared" si="1"/>
        <v>77</v>
      </c>
      <c r="D91" s="101" t="s">
        <v>175</v>
      </c>
      <c r="E91" s="16"/>
      <c r="F91" s="16"/>
      <c r="G91" s="16"/>
      <c r="H91" s="16"/>
      <c r="I91" s="17"/>
      <c r="J91" s="57"/>
      <c r="K91" s="58">
        <v>4.0</v>
      </c>
      <c r="L91" s="71">
        <v>44260.0</v>
      </c>
      <c r="M91" s="71">
        <v>44264.0</v>
      </c>
      <c r="N91" s="71">
        <v>44265.0</v>
      </c>
      <c r="O91" s="71">
        <v>44266.0</v>
      </c>
      <c r="P91" s="88">
        <v>44267.0</v>
      </c>
      <c r="Q91" s="62" t="s">
        <v>39</v>
      </c>
      <c r="R91" s="63" t="s">
        <v>176</v>
      </c>
      <c r="S91" s="16"/>
      <c r="T91" s="16"/>
      <c r="U91" s="16"/>
      <c r="V91" s="17"/>
      <c r="AD91" s="6"/>
      <c r="AE91" s="6"/>
      <c r="AF91" s="6"/>
      <c r="AG91" s="6"/>
      <c r="AH91" s="6"/>
      <c r="AI91" s="6"/>
      <c r="AJ91" s="6"/>
      <c r="AK91" s="6"/>
    </row>
    <row r="92" ht="42.0" hidden="1" customHeight="1">
      <c r="A92" s="104"/>
      <c r="B92" s="80" t="s">
        <v>47</v>
      </c>
      <c r="C92" s="55">
        <f t="shared" si="1"/>
        <v>78</v>
      </c>
      <c r="D92" s="101" t="s">
        <v>177</v>
      </c>
      <c r="E92" s="16"/>
      <c r="F92" s="16"/>
      <c r="G92" s="16"/>
      <c r="H92" s="16"/>
      <c r="I92" s="17"/>
      <c r="J92" s="57"/>
      <c r="K92" s="58">
        <v>3.0</v>
      </c>
      <c r="L92" s="71">
        <v>44264.0</v>
      </c>
      <c r="M92" s="71">
        <v>44274.0</v>
      </c>
      <c r="N92" s="59"/>
      <c r="O92" s="59"/>
      <c r="P92" s="89"/>
      <c r="Q92" s="62" t="s">
        <v>39</v>
      </c>
      <c r="R92" s="63" t="s">
        <v>178</v>
      </c>
      <c r="S92" s="16"/>
      <c r="T92" s="16"/>
      <c r="U92" s="16"/>
      <c r="V92" s="17"/>
      <c r="AD92" s="6"/>
      <c r="AE92" s="6"/>
      <c r="AF92" s="6"/>
      <c r="AG92" s="6"/>
      <c r="AH92" s="6"/>
      <c r="AI92" s="6"/>
      <c r="AJ92" s="6"/>
      <c r="AK92" s="6"/>
    </row>
    <row r="93" ht="43.5" hidden="1" customHeight="1">
      <c r="A93" s="104"/>
      <c r="B93" s="80" t="s">
        <v>47</v>
      </c>
      <c r="C93" s="55">
        <f t="shared" si="1"/>
        <v>79</v>
      </c>
      <c r="D93" s="101" t="s">
        <v>179</v>
      </c>
      <c r="E93" s="16"/>
      <c r="F93" s="16"/>
      <c r="G93" s="16"/>
      <c r="H93" s="16"/>
      <c r="I93" s="17"/>
      <c r="J93" s="57"/>
      <c r="K93" s="58">
        <v>1.0</v>
      </c>
      <c r="L93" s="71">
        <v>44264.0</v>
      </c>
      <c r="M93" s="71">
        <v>44271.0</v>
      </c>
      <c r="N93" s="59"/>
      <c r="O93" s="59"/>
      <c r="P93" s="85" t="s">
        <v>101</v>
      </c>
      <c r="Q93" s="62" t="s">
        <v>39</v>
      </c>
      <c r="R93" s="63" t="s">
        <v>180</v>
      </c>
      <c r="S93" s="16"/>
      <c r="T93" s="16"/>
      <c r="U93" s="16"/>
      <c r="V93" s="17"/>
      <c r="AD93" s="6"/>
      <c r="AE93" s="6"/>
      <c r="AF93" s="6"/>
      <c r="AG93" s="6"/>
      <c r="AH93" s="6"/>
      <c r="AI93" s="6"/>
      <c r="AJ93" s="6"/>
      <c r="AK93" s="6"/>
    </row>
    <row r="94" ht="65.25" hidden="1" customHeight="1">
      <c r="A94" s="104"/>
      <c r="B94" s="80" t="s">
        <v>58</v>
      </c>
      <c r="C94" s="55">
        <f t="shared" si="1"/>
        <v>80</v>
      </c>
      <c r="D94" s="101" t="s">
        <v>181</v>
      </c>
      <c r="E94" s="16"/>
      <c r="F94" s="16"/>
      <c r="G94" s="16"/>
      <c r="H94" s="16"/>
      <c r="I94" s="17"/>
      <c r="J94" s="57"/>
      <c r="K94" s="58">
        <v>3.0</v>
      </c>
      <c r="L94" s="71">
        <v>44264.0</v>
      </c>
      <c r="M94" s="71">
        <v>44271.0</v>
      </c>
      <c r="N94" s="59"/>
      <c r="O94" s="59"/>
      <c r="P94" s="89"/>
      <c r="Q94" s="62" t="s">
        <v>39</v>
      </c>
      <c r="R94" s="63" t="s">
        <v>182</v>
      </c>
      <c r="S94" s="16"/>
      <c r="T94" s="16"/>
      <c r="U94" s="16"/>
      <c r="V94" s="17"/>
      <c r="AD94" s="6"/>
      <c r="AE94" s="6"/>
      <c r="AF94" s="6"/>
      <c r="AG94" s="6"/>
      <c r="AH94" s="6"/>
      <c r="AI94" s="6"/>
      <c r="AJ94" s="6"/>
      <c r="AK94" s="6"/>
    </row>
    <row r="95" ht="44.25" hidden="1" customHeight="1">
      <c r="A95" s="104"/>
      <c r="B95" s="80" t="s">
        <v>58</v>
      </c>
      <c r="C95" s="55">
        <f t="shared" si="1"/>
        <v>81</v>
      </c>
      <c r="D95" s="101" t="s">
        <v>183</v>
      </c>
      <c r="E95" s="16"/>
      <c r="F95" s="16"/>
      <c r="G95" s="16"/>
      <c r="H95" s="16"/>
      <c r="I95" s="17"/>
      <c r="J95" s="57"/>
      <c r="K95" s="58">
        <v>3.0</v>
      </c>
      <c r="L95" s="71">
        <v>44264.0</v>
      </c>
      <c r="M95" s="71">
        <v>44265.0</v>
      </c>
      <c r="N95" s="71">
        <v>44266.0</v>
      </c>
      <c r="O95" s="71">
        <v>44267.0</v>
      </c>
      <c r="P95" s="88">
        <v>44268.0</v>
      </c>
      <c r="Q95" s="62" t="s">
        <v>39</v>
      </c>
      <c r="R95" s="63" t="s">
        <v>184</v>
      </c>
      <c r="S95" s="16"/>
      <c r="T95" s="16"/>
      <c r="U95" s="16"/>
      <c r="V95" s="17"/>
      <c r="AD95" s="6"/>
      <c r="AE95" s="6"/>
      <c r="AF95" s="6"/>
      <c r="AG95" s="6"/>
      <c r="AH95" s="6"/>
      <c r="AI95" s="6"/>
      <c r="AJ95" s="6"/>
      <c r="AK95" s="6"/>
    </row>
    <row r="96" ht="26.25" hidden="1" customHeight="1">
      <c r="A96" s="104"/>
      <c r="B96" s="80" t="s">
        <v>47</v>
      </c>
      <c r="C96" s="55">
        <f t="shared" si="1"/>
        <v>82</v>
      </c>
      <c r="D96" s="101" t="s">
        <v>185</v>
      </c>
      <c r="E96" s="16"/>
      <c r="F96" s="16"/>
      <c r="G96" s="16"/>
      <c r="H96" s="16"/>
      <c r="I96" s="17"/>
      <c r="J96" s="57"/>
      <c r="K96" s="58">
        <v>2.0</v>
      </c>
      <c r="L96" s="71">
        <v>44264.0</v>
      </c>
      <c r="M96" s="71">
        <v>44271.0</v>
      </c>
      <c r="N96" s="59"/>
      <c r="O96" s="59"/>
      <c r="P96" s="85" t="s">
        <v>101</v>
      </c>
      <c r="Q96" s="62" t="s">
        <v>39</v>
      </c>
      <c r="R96" s="63" t="s">
        <v>186</v>
      </c>
      <c r="S96" s="16"/>
      <c r="T96" s="16"/>
      <c r="U96" s="16"/>
      <c r="V96" s="17"/>
      <c r="AD96" s="6"/>
      <c r="AE96" s="6"/>
      <c r="AF96" s="6"/>
      <c r="AG96" s="6"/>
      <c r="AH96" s="6"/>
      <c r="AI96" s="6"/>
      <c r="AJ96" s="6"/>
      <c r="AK96" s="6"/>
    </row>
    <row r="97" ht="26.25" hidden="1" customHeight="1">
      <c r="A97" s="104"/>
      <c r="B97" s="80" t="s">
        <v>47</v>
      </c>
      <c r="C97" s="55">
        <f t="shared" si="1"/>
        <v>83</v>
      </c>
      <c r="D97" s="101" t="s">
        <v>187</v>
      </c>
      <c r="E97" s="16"/>
      <c r="F97" s="16"/>
      <c r="G97" s="16"/>
      <c r="H97" s="16"/>
      <c r="I97" s="17"/>
      <c r="J97" s="57"/>
      <c r="K97" s="58">
        <v>2.0</v>
      </c>
      <c r="L97" s="71">
        <v>44264.0</v>
      </c>
      <c r="M97" s="71">
        <v>44305.0</v>
      </c>
      <c r="N97" s="59"/>
      <c r="O97" s="59"/>
      <c r="P97" s="89"/>
      <c r="Q97" s="62" t="s">
        <v>39</v>
      </c>
      <c r="R97" s="63" t="s">
        <v>188</v>
      </c>
      <c r="S97" s="16"/>
      <c r="T97" s="16"/>
      <c r="U97" s="16"/>
      <c r="V97" s="17"/>
      <c r="AD97" s="6"/>
      <c r="AE97" s="6"/>
      <c r="AF97" s="6"/>
      <c r="AG97" s="6"/>
      <c r="AH97" s="6"/>
      <c r="AI97" s="6"/>
      <c r="AJ97" s="6"/>
      <c r="AK97" s="6"/>
    </row>
    <row r="98" ht="36.75" hidden="1" customHeight="1">
      <c r="A98" s="104"/>
      <c r="B98" s="80" t="s">
        <v>58</v>
      </c>
      <c r="C98" s="55">
        <f t="shared" si="1"/>
        <v>84</v>
      </c>
      <c r="D98" s="101" t="s">
        <v>189</v>
      </c>
      <c r="E98" s="16"/>
      <c r="F98" s="16"/>
      <c r="G98" s="16"/>
      <c r="H98" s="16"/>
      <c r="I98" s="17"/>
      <c r="J98" s="57"/>
      <c r="K98" s="58">
        <v>2.0</v>
      </c>
      <c r="L98" s="71">
        <v>44265.0</v>
      </c>
      <c r="M98" s="59"/>
      <c r="N98" s="59"/>
      <c r="O98" s="59"/>
      <c r="P98" s="89"/>
      <c r="Q98" s="62" t="s">
        <v>83</v>
      </c>
      <c r="R98" s="63"/>
      <c r="S98" s="16"/>
      <c r="T98" s="16"/>
      <c r="U98" s="16"/>
      <c r="V98" s="17"/>
      <c r="AD98" s="6"/>
      <c r="AE98" s="6"/>
      <c r="AF98" s="6"/>
      <c r="AG98" s="6"/>
      <c r="AH98" s="6"/>
      <c r="AI98" s="6"/>
      <c r="AJ98" s="6"/>
      <c r="AK98" s="6"/>
    </row>
    <row r="99" ht="56.25" hidden="1" customHeight="1">
      <c r="A99" s="104"/>
      <c r="B99" s="80" t="s">
        <v>47</v>
      </c>
      <c r="C99" s="55">
        <f t="shared" si="1"/>
        <v>85</v>
      </c>
      <c r="D99" s="101" t="s">
        <v>190</v>
      </c>
      <c r="E99" s="16"/>
      <c r="F99" s="16"/>
      <c r="G99" s="16"/>
      <c r="H99" s="16"/>
      <c r="I99" s="17"/>
      <c r="J99" s="57"/>
      <c r="K99" s="58">
        <v>4.0</v>
      </c>
      <c r="L99" s="71">
        <v>44267.0</v>
      </c>
      <c r="M99" s="71">
        <v>44273.0</v>
      </c>
      <c r="N99" s="59"/>
      <c r="O99" s="59"/>
      <c r="P99" s="85" t="s">
        <v>101</v>
      </c>
      <c r="Q99" s="62" t="s">
        <v>39</v>
      </c>
      <c r="R99" s="63" t="s">
        <v>191</v>
      </c>
      <c r="S99" s="16"/>
      <c r="T99" s="16"/>
      <c r="U99" s="16"/>
      <c r="V99" s="17"/>
      <c r="AD99" s="6"/>
      <c r="AE99" s="6"/>
      <c r="AF99" s="6"/>
      <c r="AG99" s="6"/>
      <c r="AH99" s="6"/>
      <c r="AI99" s="6"/>
      <c r="AJ99" s="6"/>
      <c r="AK99" s="6"/>
    </row>
    <row r="100" ht="66.0" hidden="1" customHeight="1">
      <c r="A100" s="104"/>
      <c r="B100" s="80" t="s">
        <v>47</v>
      </c>
      <c r="C100" s="55">
        <f t="shared" si="1"/>
        <v>86</v>
      </c>
      <c r="D100" s="101" t="s">
        <v>192</v>
      </c>
      <c r="E100" s="16"/>
      <c r="F100" s="16"/>
      <c r="G100" s="16"/>
      <c r="H100" s="16"/>
      <c r="I100" s="17"/>
      <c r="J100" s="57"/>
      <c r="K100" s="58">
        <v>3.0</v>
      </c>
      <c r="L100" s="71">
        <v>44267.0</v>
      </c>
      <c r="M100" s="71">
        <v>44273.0</v>
      </c>
      <c r="N100" s="59"/>
      <c r="O100" s="59"/>
      <c r="P100" s="85" t="s">
        <v>101</v>
      </c>
      <c r="Q100" s="62" t="s">
        <v>39</v>
      </c>
      <c r="R100" s="63" t="s">
        <v>193</v>
      </c>
      <c r="S100" s="16"/>
      <c r="T100" s="16"/>
      <c r="U100" s="16"/>
      <c r="V100" s="17"/>
      <c r="AD100" s="6"/>
      <c r="AE100" s="6"/>
      <c r="AF100" s="6"/>
      <c r="AG100" s="6"/>
      <c r="AH100" s="6"/>
      <c r="AI100" s="6"/>
      <c r="AJ100" s="6"/>
      <c r="AK100" s="6"/>
    </row>
    <row r="101" ht="27.0" hidden="1" customHeight="1">
      <c r="A101" s="104"/>
      <c r="B101" s="80" t="s">
        <v>47</v>
      </c>
      <c r="C101" s="55">
        <f t="shared" si="1"/>
        <v>87</v>
      </c>
      <c r="D101" s="101" t="s">
        <v>194</v>
      </c>
      <c r="E101" s="16"/>
      <c r="F101" s="16"/>
      <c r="G101" s="16"/>
      <c r="H101" s="16"/>
      <c r="I101" s="17"/>
      <c r="J101" s="57"/>
      <c r="K101" s="58">
        <v>2.0</v>
      </c>
      <c r="L101" s="71">
        <v>44267.0</v>
      </c>
      <c r="M101" s="71">
        <v>44271.0</v>
      </c>
      <c r="N101" s="59"/>
      <c r="O101" s="59"/>
      <c r="P101" s="85" t="s">
        <v>101</v>
      </c>
      <c r="Q101" s="62" t="s">
        <v>39</v>
      </c>
      <c r="R101" s="63" t="s">
        <v>195</v>
      </c>
      <c r="S101" s="16"/>
      <c r="T101" s="16"/>
      <c r="U101" s="16"/>
      <c r="V101" s="17"/>
      <c r="AD101" s="6"/>
      <c r="AE101" s="6"/>
      <c r="AF101" s="6"/>
      <c r="AG101" s="6"/>
      <c r="AH101" s="6"/>
      <c r="AI101" s="6"/>
      <c r="AJ101" s="6"/>
      <c r="AK101" s="6"/>
    </row>
    <row r="102" ht="45.75" hidden="1" customHeight="1">
      <c r="A102" s="104"/>
      <c r="B102" s="80" t="s">
        <v>47</v>
      </c>
      <c r="C102" s="55">
        <f t="shared" si="1"/>
        <v>88</v>
      </c>
      <c r="D102" s="101" t="s">
        <v>196</v>
      </c>
      <c r="E102" s="16"/>
      <c r="F102" s="16"/>
      <c r="G102" s="16"/>
      <c r="H102" s="16"/>
      <c r="I102" s="17"/>
      <c r="J102" s="57"/>
      <c r="K102" s="58">
        <v>2.0</v>
      </c>
      <c r="L102" s="71">
        <v>44267.0</v>
      </c>
      <c r="M102" s="71">
        <v>44292.0</v>
      </c>
      <c r="N102" s="59"/>
      <c r="O102" s="59"/>
      <c r="P102" s="89"/>
      <c r="Q102" s="62" t="s">
        <v>39</v>
      </c>
      <c r="R102" s="63" t="s">
        <v>197</v>
      </c>
      <c r="S102" s="16"/>
      <c r="T102" s="16"/>
      <c r="U102" s="16"/>
      <c r="V102" s="17"/>
      <c r="AD102" s="6"/>
      <c r="AE102" s="6"/>
      <c r="AF102" s="6"/>
      <c r="AG102" s="6"/>
      <c r="AH102" s="6"/>
      <c r="AI102" s="6"/>
      <c r="AJ102" s="6"/>
      <c r="AK102" s="6"/>
    </row>
    <row r="103" ht="39.75" hidden="1" customHeight="1">
      <c r="A103" s="104"/>
      <c r="B103" s="80" t="s">
        <v>58</v>
      </c>
      <c r="C103" s="55">
        <f t="shared" si="1"/>
        <v>89</v>
      </c>
      <c r="D103" s="101" t="s">
        <v>198</v>
      </c>
      <c r="E103" s="16"/>
      <c r="F103" s="16"/>
      <c r="G103" s="16"/>
      <c r="H103" s="16"/>
      <c r="I103" s="17"/>
      <c r="J103" s="57"/>
      <c r="K103" s="58">
        <v>4.0</v>
      </c>
      <c r="L103" s="71">
        <v>44270.0</v>
      </c>
      <c r="M103" s="71">
        <v>44274.0</v>
      </c>
      <c r="N103" s="59"/>
      <c r="O103" s="59"/>
      <c r="P103" s="89"/>
      <c r="Q103" s="62" t="s">
        <v>39</v>
      </c>
      <c r="R103" s="63" t="s">
        <v>199</v>
      </c>
      <c r="S103" s="16"/>
      <c r="T103" s="16"/>
      <c r="U103" s="16"/>
      <c r="V103" s="17"/>
      <c r="AD103" s="6"/>
      <c r="AE103" s="6"/>
      <c r="AF103" s="6"/>
      <c r="AG103" s="6"/>
      <c r="AH103" s="6"/>
      <c r="AI103" s="6"/>
      <c r="AJ103" s="6"/>
      <c r="AK103" s="6"/>
    </row>
    <row r="104" ht="48.0" hidden="1" customHeight="1">
      <c r="A104" s="104"/>
      <c r="B104" s="80" t="s">
        <v>47</v>
      </c>
      <c r="C104" s="55">
        <f t="shared" si="1"/>
        <v>90</v>
      </c>
      <c r="D104" s="101" t="s">
        <v>200</v>
      </c>
      <c r="E104" s="16"/>
      <c r="F104" s="16"/>
      <c r="G104" s="16"/>
      <c r="H104" s="16"/>
      <c r="I104" s="17"/>
      <c r="J104" s="57"/>
      <c r="K104" s="58">
        <v>1.0</v>
      </c>
      <c r="L104" s="71">
        <v>44270.0</v>
      </c>
      <c r="M104" s="71">
        <v>44271.0</v>
      </c>
      <c r="N104" s="59"/>
      <c r="O104" s="59"/>
      <c r="P104" s="85" t="s">
        <v>101</v>
      </c>
      <c r="Q104" s="62" t="s">
        <v>39</v>
      </c>
      <c r="R104" s="63" t="s">
        <v>201</v>
      </c>
      <c r="S104" s="16"/>
      <c r="T104" s="16"/>
      <c r="U104" s="16"/>
      <c r="V104" s="17"/>
      <c r="AD104" s="6"/>
      <c r="AE104" s="6"/>
      <c r="AF104" s="6"/>
      <c r="AG104" s="6"/>
      <c r="AH104" s="6"/>
      <c r="AI104" s="6"/>
      <c r="AJ104" s="6"/>
      <c r="AK104" s="6"/>
    </row>
    <row r="105" ht="48.0" customHeight="1">
      <c r="A105" s="2"/>
      <c r="B105" s="80" t="s">
        <v>58</v>
      </c>
      <c r="C105" s="55">
        <f t="shared" si="1"/>
        <v>91</v>
      </c>
      <c r="D105" s="101" t="s">
        <v>202</v>
      </c>
      <c r="E105" s="16"/>
      <c r="F105" s="16"/>
      <c r="G105" s="16"/>
      <c r="H105" s="16"/>
      <c r="I105" s="17"/>
      <c r="J105" s="57"/>
      <c r="K105" s="58">
        <v>3.0</v>
      </c>
      <c r="L105" s="71">
        <v>44271.0</v>
      </c>
      <c r="M105" s="59"/>
      <c r="N105" s="59"/>
      <c r="O105" s="59"/>
      <c r="P105" s="89"/>
      <c r="Q105" s="62" t="s">
        <v>83</v>
      </c>
      <c r="R105" s="63" t="s">
        <v>203</v>
      </c>
      <c r="S105" s="16"/>
      <c r="T105" s="16"/>
      <c r="U105" s="16"/>
      <c r="V105" s="17"/>
      <c r="AD105" s="6"/>
      <c r="AE105" s="6"/>
      <c r="AF105" s="6"/>
      <c r="AG105" s="6"/>
      <c r="AH105" s="6"/>
      <c r="AI105" s="6"/>
      <c r="AJ105" s="6"/>
      <c r="AK105" s="6"/>
    </row>
    <row r="106" ht="42.75" hidden="1" customHeight="1">
      <c r="A106" s="2"/>
      <c r="B106" s="80" t="s">
        <v>47</v>
      </c>
      <c r="C106" s="55">
        <f t="shared" si="1"/>
        <v>92</v>
      </c>
      <c r="D106" s="101" t="s">
        <v>204</v>
      </c>
      <c r="E106" s="16"/>
      <c r="F106" s="16"/>
      <c r="G106" s="16"/>
      <c r="H106" s="16"/>
      <c r="I106" s="17"/>
      <c r="J106" s="57"/>
      <c r="K106" s="58">
        <v>3.0</v>
      </c>
      <c r="L106" s="71">
        <v>44271.0</v>
      </c>
      <c r="M106" s="71">
        <v>44316.0</v>
      </c>
      <c r="N106" s="59"/>
      <c r="O106" s="59"/>
      <c r="P106" s="89"/>
      <c r="Q106" s="62" t="s">
        <v>39</v>
      </c>
      <c r="R106" s="63"/>
      <c r="S106" s="16"/>
      <c r="T106" s="16"/>
      <c r="U106" s="16"/>
      <c r="V106" s="17"/>
      <c r="AD106" s="6"/>
      <c r="AE106" s="6"/>
      <c r="AF106" s="6"/>
      <c r="AG106" s="6"/>
      <c r="AH106" s="6"/>
      <c r="AI106" s="6"/>
      <c r="AJ106" s="6"/>
      <c r="AK106" s="6"/>
    </row>
    <row r="107" ht="43.5" hidden="1" customHeight="1">
      <c r="A107" s="2"/>
      <c r="B107" s="80" t="s">
        <v>47</v>
      </c>
      <c r="C107" s="55">
        <f t="shared" si="1"/>
        <v>93</v>
      </c>
      <c r="D107" s="101" t="s">
        <v>205</v>
      </c>
      <c r="E107" s="16"/>
      <c r="F107" s="16"/>
      <c r="G107" s="16"/>
      <c r="H107" s="16"/>
      <c r="I107" s="17"/>
      <c r="J107" s="57"/>
      <c r="K107" s="58">
        <v>2.0</v>
      </c>
      <c r="L107" s="71">
        <v>44272.0</v>
      </c>
      <c r="M107" s="71">
        <v>44281.0</v>
      </c>
      <c r="N107" s="59"/>
      <c r="O107" s="59"/>
      <c r="P107" s="85" t="s">
        <v>206</v>
      </c>
      <c r="Q107" s="62" t="s">
        <v>39</v>
      </c>
      <c r="R107" s="63" t="s">
        <v>207</v>
      </c>
      <c r="S107" s="16"/>
      <c r="T107" s="16"/>
      <c r="U107" s="16"/>
      <c r="V107" s="17"/>
      <c r="AD107" s="6"/>
      <c r="AE107" s="6"/>
      <c r="AF107" s="6"/>
      <c r="AG107" s="6"/>
      <c r="AH107" s="6"/>
      <c r="AI107" s="6"/>
      <c r="AJ107" s="6"/>
      <c r="AK107" s="6"/>
    </row>
    <row r="108" ht="43.5" hidden="1" customHeight="1">
      <c r="A108" s="2"/>
      <c r="B108" s="80" t="s">
        <v>47</v>
      </c>
      <c r="C108" s="55">
        <f t="shared" si="1"/>
        <v>94</v>
      </c>
      <c r="D108" s="101" t="s">
        <v>208</v>
      </c>
      <c r="E108" s="16"/>
      <c r="F108" s="16"/>
      <c r="G108" s="16"/>
      <c r="H108" s="16"/>
      <c r="I108" s="17"/>
      <c r="J108" s="57"/>
      <c r="K108" s="58">
        <v>2.0</v>
      </c>
      <c r="L108" s="71">
        <v>44272.0</v>
      </c>
      <c r="M108" s="71">
        <v>44274.0</v>
      </c>
      <c r="N108" s="59"/>
      <c r="O108" s="59"/>
      <c r="P108" s="89"/>
      <c r="Q108" s="62" t="s">
        <v>39</v>
      </c>
      <c r="R108" s="63" t="s">
        <v>209</v>
      </c>
      <c r="S108" s="16"/>
      <c r="T108" s="16"/>
      <c r="U108" s="16"/>
      <c r="V108" s="17"/>
      <c r="AD108" s="6"/>
      <c r="AE108" s="6"/>
      <c r="AF108" s="6"/>
      <c r="AG108" s="6"/>
      <c r="AH108" s="6"/>
      <c r="AI108" s="6"/>
      <c r="AJ108" s="6"/>
      <c r="AK108" s="6"/>
    </row>
    <row r="109" ht="41.25" hidden="1" customHeight="1">
      <c r="A109" s="2"/>
      <c r="B109" s="80" t="s">
        <v>58</v>
      </c>
      <c r="C109" s="55">
        <f t="shared" si="1"/>
        <v>95</v>
      </c>
      <c r="D109" s="101" t="s">
        <v>210</v>
      </c>
      <c r="E109" s="16"/>
      <c r="F109" s="16"/>
      <c r="G109" s="16"/>
      <c r="H109" s="16"/>
      <c r="I109" s="17"/>
      <c r="J109" s="57"/>
      <c r="K109" s="58">
        <v>3.0</v>
      </c>
      <c r="L109" s="71">
        <v>44273.0</v>
      </c>
      <c r="M109" s="71">
        <v>44292.0</v>
      </c>
      <c r="N109" s="59"/>
      <c r="O109" s="59"/>
      <c r="P109" s="89"/>
      <c r="Q109" s="62" t="s">
        <v>39</v>
      </c>
      <c r="R109" s="63" t="s">
        <v>211</v>
      </c>
      <c r="S109" s="16"/>
      <c r="T109" s="16"/>
      <c r="U109" s="16"/>
      <c r="V109" s="17"/>
      <c r="AD109" s="6"/>
      <c r="AE109" s="6"/>
      <c r="AF109" s="6"/>
      <c r="AG109" s="6"/>
      <c r="AH109" s="6"/>
      <c r="AI109" s="6"/>
      <c r="AJ109" s="6"/>
      <c r="AK109" s="6"/>
    </row>
    <row r="110" ht="74.25" hidden="1" customHeight="1">
      <c r="A110" s="2"/>
      <c r="B110" s="80" t="s">
        <v>47</v>
      </c>
      <c r="C110" s="55">
        <f t="shared" si="1"/>
        <v>96</v>
      </c>
      <c r="D110" s="101" t="s">
        <v>212</v>
      </c>
      <c r="E110" s="16"/>
      <c r="F110" s="16"/>
      <c r="G110" s="16"/>
      <c r="H110" s="16"/>
      <c r="I110" s="17"/>
      <c r="J110" s="57"/>
      <c r="K110" s="58">
        <v>2.0</v>
      </c>
      <c r="L110" s="71">
        <v>44273.0</v>
      </c>
      <c r="M110" s="59"/>
      <c r="N110" s="59"/>
      <c r="O110" s="59"/>
      <c r="P110" s="89"/>
      <c r="Q110" s="62" t="s">
        <v>39</v>
      </c>
      <c r="R110" s="63" t="s">
        <v>213</v>
      </c>
      <c r="S110" s="16"/>
      <c r="T110" s="16"/>
      <c r="U110" s="16"/>
      <c r="V110" s="17"/>
      <c r="AD110" s="6"/>
      <c r="AE110" s="6"/>
      <c r="AF110" s="6"/>
      <c r="AG110" s="6"/>
      <c r="AH110" s="6"/>
      <c r="AI110" s="6"/>
      <c r="AJ110" s="6"/>
      <c r="AK110" s="6"/>
    </row>
    <row r="111" ht="37.5" customHeight="1">
      <c r="A111" s="2"/>
      <c r="B111" s="80" t="s">
        <v>47</v>
      </c>
      <c r="C111" s="55">
        <f t="shared" si="1"/>
        <v>97</v>
      </c>
      <c r="D111" s="101" t="s">
        <v>214</v>
      </c>
      <c r="E111" s="16"/>
      <c r="F111" s="16"/>
      <c r="G111" s="16"/>
      <c r="H111" s="16"/>
      <c r="I111" s="17"/>
      <c r="J111" s="57"/>
      <c r="K111" s="58">
        <v>3.0</v>
      </c>
      <c r="L111" s="71">
        <v>44274.0</v>
      </c>
      <c r="M111" s="59"/>
      <c r="N111" s="59"/>
      <c r="O111" s="59"/>
      <c r="P111" s="89"/>
      <c r="Q111" s="62" t="s">
        <v>83</v>
      </c>
      <c r="R111" s="63"/>
      <c r="S111" s="16"/>
      <c r="T111" s="16"/>
      <c r="U111" s="16"/>
      <c r="V111" s="17"/>
      <c r="AD111" s="6"/>
      <c r="AE111" s="6"/>
      <c r="AF111" s="6"/>
      <c r="AG111" s="6"/>
      <c r="AH111" s="6"/>
      <c r="AI111" s="6"/>
      <c r="AJ111" s="6"/>
      <c r="AK111" s="6"/>
    </row>
    <row r="112" ht="45.75" customHeight="1">
      <c r="A112" s="2"/>
      <c r="B112" s="80" t="s">
        <v>47</v>
      </c>
      <c r="C112" s="55">
        <f t="shared" si="1"/>
        <v>98</v>
      </c>
      <c r="D112" s="101" t="s">
        <v>215</v>
      </c>
      <c r="E112" s="16"/>
      <c r="F112" s="16"/>
      <c r="G112" s="16"/>
      <c r="H112" s="16"/>
      <c r="I112" s="17"/>
      <c r="J112" s="57"/>
      <c r="K112" s="58">
        <v>3.0</v>
      </c>
      <c r="L112" s="71">
        <v>44279.0</v>
      </c>
      <c r="M112" s="59"/>
      <c r="N112" s="59"/>
      <c r="O112" s="59"/>
      <c r="P112" s="89"/>
      <c r="Q112" s="62" t="s">
        <v>83</v>
      </c>
      <c r="R112" s="63" t="s">
        <v>216</v>
      </c>
      <c r="S112" s="16"/>
      <c r="T112" s="16"/>
      <c r="U112" s="16"/>
      <c r="V112" s="17"/>
      <c r="AD112" s="6"/>
      <c r="AE112" s="6"/>
      <c r="AF112" s="6"/>
      <c r="AG112" s="6"/>
      <c r="AH112" s="6"/>
      <c r="AI112" s="6"/>
      <c r="AJ112" s="6"/>
      <c r="AK112" s="6"/>
    </row>
    <row r="113" ht="103.5" hidden="1" customHeight="1">
      <c r="A113" s="2"/>
      <c r="B113" s="80" t="s">
        <v>58</v>
      </c>
      <c r="C113" s="55">
        <f t="shared" si="1"/>
        <v>99</v>
      </c>
      <c r="D113" s="101" t="s">
        <v>217</v>
      </c>
      <c r="E113" s="16"/>
      <c r="F113" s="16"/>
      <c r="G113" s="16"/>
      <c r="H113" s="16"/>
      <c r="I113" s="17"/>
      <c r="J113" s="57"/>
      <c r="K113" s="58">
        <v>4.0</v>
      </c>
      <c r="L113" s="71">
        <v>44277.0</v>
      </c>
      <c r="M113" s="71">
        <v>44291.0</v>
      </c>
      <c r="N113" s="59"/>
      <c r="O113" s="59"/>
      <c r="P113" s="89"/>
      <c r="Q113" s="62" t="s">
        <v>39</v>
      </c>
      <c r="R113" s="63" t="s">
        <v>218</v>
      </c>
      <c r="S113" s="16"/>
      <c r="T113" s="16"/>
      <c r="U113" s="16"/>
      <c r="V113" s="17"/>
      <c r="AD113" s="6"/>
      <c r="AE113" s="6"/>
      <c r="AF113" s="6"/>
      <c r="AG113" s="6"/>
      <c r="AH113" s="6"/>
      <c r="AI113" s="6"/>
      <c r="AJ113" s="6"/>
      <c r="AK113" s="6"/>
    </row>
    <row r="114" ht="92.25" hidden="1" customHeight="1">
      <c r="A114" s="2"/>
      <c r="B114" s="80" t="s">
        <v>58</v>
      </c>
      <c r="C114" s="55">
        <f t="shared" si="1"/>
        <v>100</v>
      </c>
      <c r="D114" s="101" t="s">
        <v>219</v>
      </c>
      <c r="E114" s="16"/>
      <c r="F114" s="16"/>
      <c r="G114" s="16"/>
      <c r="H114" s="16"/>
      <c r="I114" s="17"/>
      <c r="J114" s="57"/>
      <c r="K114" s="58">
        <v>4.0</v>
      </c>
      <c r="L114" s="71">
        <v>44278.0</v>
      </c>
      <c r="M114" s="71">
        <v>44278.0</v>
      </c>
      <c r="N114" s="59"/>
      <c r="O114" s="59"/>
      <c r="P114" s="89"/>
      <c r="Q114" s="62" t="s">
        <v>39</v>
      </c>
      <c r="R114" s="63" t="s">
        <v>220</v>
      </c>
      <c r="S114" s="16"/>
      <c r="T114" s="16"/>
      <c r="U114" s="16"/>
      <c r="V114" s="17"/>
      <c r="AD114" s="6"/>
      <c r="AE114" s="6"/>
      <c r="AF114" s="6"/>
      <c r="AG114" s="6"/>
      <c r="AH114" s="6"/>
      <c r="AI114" s="6"/>
      <c r="AJ114" s="6"/>
      <c r="AK114" s="6"/>
    </row>
    <row r="115" ht="57.75" customHeight="1">
      <c r="A115" s="2"/>
      <c r="B115" s="80" t="s">
        <v>58</v>
      </c>
      <c r="C115" s="55">
        <f t="shared" si="1"/>
        <v>101</v>
      </c>
      <c r="D115" s="101" t="s">
        <v>221</v>
      </c>
      <c r="E115" s="16"/>
      <c r="F115" s="16"/>
      <c r="G115" s="16"/>
      <c r="H115" s="16"/>
      <c r="I115" s="17"/>
      <c r="J115" s="57"/>
      <c r="K115" s="58">
        <v>4.0</v>
      </c>
      <c r="L115" s="71">
        <v>44280.0</v>
      </c>
      <c r="M115" s="59"/>
      <c r="N115" s="59"/>
      <c r="O115" s="59"/>
      <c r="P115" s="89"/>
      <c r="Q115" s="62" t="s">
        <v>222</v>
      </c>
      <c r="R115" s="63" t="s">
        <v>223</v>
      </c>
      <c r="S115" s="16"/>
      <c r="T115" s="16"/>
      <c r="U115" s="16"/>
      <c r="V115" s="17"/>
      <c r="AD115" s="6"/>
      <c r="AE115" s="6"/>
      <c r="AF115" s="6"/>
      <c r="AG115" s="6"/>
      <c r="AH115" s="6"/>
      <c r="AI115" s="6"/>
      <c r="AJ115" s="6"/>
      <c r="AK115" s="6"/>
    </row>
    <row r="116" ht="43.5" customHeight="1">
      <c r="A116" s="2"/>
      <c r="B116" s="80" t="s">
        <v>58</v>
      </c>
      <c r="C116" s="55">
        <f t="shared" si="1"/>
        <v>102</v>
      </c>
      <c r="D116" s="101" t="s">
        <v>224</v>
      </c>
      <c r="E116" s="16"/>
      <c r="F116" s="16"/>
      <c r="G116" s="16"/>
      <c r="H116" s="16"/>
      <c r="I116" s="17"/>
      <c r="J116" s="57"/>
      <c r="K116" s="58">
        <v>2.0</v>
      </c>
      <c r="L116" s="71">
        <v>44281.0</v>
      </c>
      <c r="M116" s="59"/>
      <c r="N116" s="59"/>
      <c r="O116" s="59"/>
      <c r="P116" s="89"/>
      <c r="Q116" s="62" t="s">
        <v>60</v>
      </c>
      <c r="R116" s="63"/>
      <c r="S116" s="16"/>
      <c r="T116" s="16"/>
      <c r="U116" s="16"/>
      <c r="V116" s="17"/>
      <c r="AD116" s="6"/>
      <c r="AE116" s="6"/>
      <c r="AF116" s="6"/>
      <c r="AG116" s="6"/>
      <c r="AH116" s="6"/>
      <c r="AI116" s="6"/>
      <c r="AJ116" s="6"/>
      <c r="AK116" s="6"/>
    </row>
    <row r="117" ht="48.75" customHeight="1">
      <c r="A117" s="2"/>
      <c r="B117" s="80" t="s">
        <v>58</v>
      </c>
      <c r="C117" s="55">
        <f t="shared" si="1"/>
        <v>103</v>
      </c>
      <c r="D117" s="101" t="s">
        <v>225</v>
      </c>
      <c r="E117" s="16"/>
      <c r="F117" s="16"/>
      <c r="G117" s="16"/>
      <c r="H117" s="16"/>
      <c r="I117" s="17"/>
      <c r="J117" s="57"/>
      <c r="K117" s="58">
        <v>3.0</v>
      </c>
      <c r="L117" s="71">
        <v>44284.0</v>
      </c>
      <c r="M117" s="59"/>
      <c r="N117" s="59"/>
      <c r="O117" s="59"/>
      <c r="P117" s="89"/>
      <c r="Q117" s="62" t="s">
        <v>83</v>
      </c>
      <c r="R117" s="63" t="s">
        <v>226</v>
      </c>
      <c r="S117" s="16"/>
      <c r="T117" s="16"/>
      <c r="U117" s="16"/>
      <c r="V117" s="17"/>
      <c r="AD117" s="6"/>
      <c r="AE117" s="6"/>
      <c r="AF117" s="6"/>
      <c r="AG117" s="6"/>
      <c r="AH117" s="6"/>
      <c r="AI117" s="6"/>
      <c r="AJ117" s="6"/>
      <c r="AK117" s="6"/>
    </row>
    <row r="118" ht="15.75" hidden="1" customHeight="1">
      <c r="A118" s="2"/>
      <c r="B118" s="80" t="s">
        <v>47</v>
      </c>
      <c r="C118" s="55">
        <f t="shared" si="1"/>
        <v>104</v>
      </c>
      <c r="D118" s="101" t="s">
        <v>227</v>
      </c>
      <c r="E118" s="16"/>
      <c r="F118" s="16"/>
      <c r="G118" s="16"/>
      <c r="H118" s="16"/>
      <c r="I118" s="17"/>
      <c r="J118" s="57"/>
      <c r="K118" s="58">
        <v>2.0</v>
      </c>
      <c r="L118" s="71">
        <v>44285.0</v>
      </c>
      <c r="M118" s="59"/>
      <c r="N118" s="59"/>
      <c r="O118" s="59"/>
      <c r="P118" s="89">
        <v>44286.0</v>
      </c>
      <c r="Q118" s="62" t="s">
        <v>39</v>
      </c>
      <c r="R118" s="63"/>
      <c r="S118" s="16"/>
      <c r="T118" s="16"/>
      <c r="U118" s="16"/>
      <c r="V118" s="17"/>
      <c r="AD118" s="6"/>
      <c r="AE118" s="6"/>
      <c r="AF118" s="6"/>
      <c r="AG118" s="6"/>
      <c r="AH118" s="6"/>
      <c r="AI118" s="6"/>
      <c r="AJ118" s="6"/>
      <c r="AK118" s="6"/>
    </row>
    <row r="119" ht="36.75" hidden="1" customHeight="1">
      <c r="A119" s="2"/>
      <c r="B119" s="80" t="s">
        <v>58</v>
      </c>
      <c r="C119" s="55">
        <f t="shared" si="1"/>
        <v>105</v>
      </c>
      <c r="D119" s="101" t="s">
        <v>228</v>
      </c>
      <c r="E119" s="16"/>
      <c r="F119" s="16"/>
      <c r="G119" s="16"/>
      <c r="H119" s="16"/>
      <c r="I119" s="17"/>
      <c r="J119" s="57"/>
      <c r="K119" s="58">
        <v>1.0</v>
      </c>
      <c r="L119" s="71">
        <v>44293.0</v>
      </c>
      <c r="M119" s="71">
        <v>44293.0</v>
      </c>
      <c r="N119" s="59"/>
      <c r="O119" s="59"/>
      <c r="P119" s="89"/>
      <c r="Q119" s="62" t="s">
        <v>39</v>
      </c>
      <c r="R119" s="63" t="s">
        <v>229</v>
      </c>
      <c r="S119" s="16"/>
      <c r="T119" s="16"/>
      <c r="U119" s="16"/>
      <c r="V119" s="17"/>
      <c r="AD119" s="6"/>
      <c r="AE119" s="6"/>
      <c r="AF119" s="6"/>
      <c r="AG119" s="6"/>
      <c r="AH119" s="6"/>
      <c r="AI119" s="6"/>
      <c r="AJ119" s="6"/>
      <c r="AK119" s="6"/>
    </row>
    <row r="120" ht="42.75" customHeight="1">
      <c r="A120" s="2"/>
      <c r="B120" s="80" t="s">
        <v>58</v>
      </c>
      <c r="C120" s="55">
        <f t="shared" si="1"/>
        <v>106</v>
      </c>
      <c r="D120" s="101" t="s">
        <v>230</v>
      </c>
      <c r="E120" s="16"/>
      <c r="F120" s="16"/>
      <c r="G120" s="16"/>
      <c r="H120" s="16"/>
      <c r="I120" s="17"/>
      <c r="J120" s="57"/>
      <c r="K120" s="58">
        <v>3.0</v>
      </c>
      <c r="L120" s="71">
        <v>44294.0</v>
      </c>
      <c r="M120" s="59"/>
      <c r="N120" s="59"/>
      <c r="O120" s="59"/>
      <c r="P120" s="89"/>
      <c r="Q120" s="62" t="s">
        <v>60</v>
      </c>
      <c r="R120" s="63"/>
      <c r="S120" s="16"/>
      <c r="T120" s="16"/>
      <c r="U120" s="16"/>
      <c r="V120" s="17"/>
      <c r="AD120" s="6"/>
      <c r="AE120" s="6"/>
      <c r="AF120" s="6"/>
      <c r="AG120" s="6"/>
      <c r="AH120" s="6"/>
      <c r="AI120" s="6"/>
      <c r="AJ120" s="6"/>
      <c r="AK120" s="6"/>
    </row>
    <row r="121" ht="45.0" hidden="1" customHeight="1">
      <c r="A121" s="2"/>
      <c r="B121" s="80" t="s">
        <v>47</v>
      </c>
      <c r="C121" s="55">
        <f t="shared" si="1"/>
        <v>107</v>
      </c>
      <c r="D121" s="101" t="s">
        <v>231</v>
      </c>
      <c r="E121" s="16"/>
      <c r="F121" s="16"/>
      <c r="G121" s="16"/>
      <c r="H121" s="16"/>
      <c r="I121" s="17"/>
      <c r="J121" s="57"/>
      <c r="K121" s="58">
        <v>2.0</v>
      </c>
      <c r="L121" s="71">
        <v>44295.0</v>
      </c>
      <c r="M121" s="59"/>
      <c r="N121" s="59"/>
      <c r="O121" s="59"/>
      <c r="P121" s="85" t="s">
        <v>232</v>
      </c>
      <c r="Q121" s="62" t="s">
        <v>39</v>
      </c>
      <c r="R121" s="63"/>
      <c r="S121" s="16"/>
      <c r="T121" s="16"/>
      <c r="U121" s="16"/>
      <c r="V121" s="17"/>
      <c r="AD121" s="6"/>
      <c r="AE121" s="6"/>
      <c r="AF121" s="6"/>
      <c r="AG121" s="6"/>
      <c r="AH121" s="6"/>
      <c r="AI121" s="6"/>
      <c r="AJ121" s="6"/>
      <c r="AK121" s="6"/>
    </row>
    <row r="122" ht="45.0" customHeight="1">
      <c r="A122" s="2"/>
      <c r="B122" s="80" t="s">
        <v>47</v>
      </c>
      <c r="C122" s="55">
        <f t="shared" si="1"/>
        <v>108</v>
      </c>
      <c r="D122" s="101" t="s">
        <v>233</v>
      </c>
      <c r="E122" s="16"/>
      <c r="F122" s="16"/>
      <c r="G122" s="16"/>
      <c r="H122" s="16"/>
      <c r="I122" s="17"/>
      <c r="J122" s="57"/>
      <c r="K122" s="58">
        <v>1.0</v>
      </c>
      <c r="L122" s="71">
        <v>44295.0</v>
      </c>
      <c r="M122" s="59"/>
      <c r="N122" s="59"/>
      <c r="O122" s="59"/>
      <c r="P122" s="89"/>
      <c r="Q122" s="62" t="s">
        <v>83</v>
      </c>
      <c r="R122" s="63"/>
      <c r="S122" s="16"/>
      <c r="T122" s="16"/>
      <c r="U122" s="16"/>
      <c r="V122" s="17"/>
      <c r="AD122" s="6"/>
      <c r="AE122" s="6"/>
      <c r="AF122" s="6"/>
      <c r="AG122" s="6"/>
      <c r="AH122" s="6"/>
      <c r="AI122" s="6"/>
      <c r="AJ122" s="6"/>
      <c r="AK122" s="6"/>
    </row>
    <row r="123" ht="48.75" customHeight="1">
      <c r="A123" s="2"/>
      <c r="B123" s="80" t="s">
        <v>58</v>
      </c>
      <c r="C123" s="55">
        <f t="shared" si="1"/>
        <v>109</v>
      </c>
      <c r="D123" s="101" t="s">
        <v>234</v>
      </c>
      <c r="E123" s="16"/>
      <c r="F123" s="16"/>
      <c r="G123" s="16"/>
      <c r="H123" s="16"/>
      <c r="I123" s="17"/>
      <c r="J123" s="57"/>
      <c r="K123" s="58">
        <v>1.0</v>
      </c>
      <c r="L123" s="71">
        <v>44298.0</v>
      </c>
      <c r="M123" s="59"/>
      <c r="N123" s="59"/>
      <c r="O123" s="59"/>
      <c r="P123" s="89"/>
      <c r="Q123" s="62" t="s">
        <v>83</v>
      </c>
      <c r="R123" s="63"/>
      <c r="S123" s="16"/>
      <c r="T123" s="16"/>
      <c r="U123" s="16"/>
      <c r="V123" s="17"/>
      <c r="AD123" s="6"/>
      <c r="AE123" s="6"/>
      <c r="AF123" s="6"/>
      <c r="AG123" s="6"/>
      <c r="AH123" s="6"/>
      <c r="AI123" s="6"/>
      <c r="AJ123" s="6"/>
      <c r="AK123" s="6"/>
    </row>
    <row r="124" ht="51.0" customHeight="1">
      <c r="A124" s="2"/>
      <c r="B124" s="80" t="s">
        <v>47</v>
      </c>
      <c r="C124" s="55">
        <f t="shared" si="1"/>
        <v>110</v>
      </c>
      <c r="D124" s="101" t="s">
        <v>235</v>
      </c>
      <c r="E124" s="16"/>
      <c r="F124" s="16"/>
      <c r="G124" s="16"/>
      <c r="H124" s="16"/>
      <c r="I124" s="17"/>
      <c r="J124" s="106"/>
      <c r="K124" s="58">
        <v>2.0</v>
      </c>
      <c r="L124" s="71">
        <v>44298.0</v>
      </c>
      <c r="M124" s="59"/>
      <c r="N124" s="59"/>
      <c r="O124" s="59"/>
      <c r="P124" s="89"/>
      <c r="Q124" s="62" t="s">
        <v>83</v>
      </c>
      <c r="R124" s="63" t="s">
        <v>236</v>
      </c>
      <c r="S124" s="16"/>
      <c r="T124" s="16"/>
      <c r="U124" s="16"/>
      <c r="V124" s="17"/>
      <c r="AD124" s="6"/>
      <c r="AE124" s="6"/>
      <c r="AF124" s="6"/>
      <c r="AG124" s="6"/>
      <c r="AH124" s="6"/>
      <c r="AI124" s="6"/>
      <c r="AJ124" s="6"/>
      <c r="AK124" s="6"/>
    </row>
    <row r="125" ht="59.25" hidden="1" customHeight="1">
      <c r="A125" s="2"/>
      <c r="B125" s="80" t="s">
        <v>47</v>
      </c>
      <c r="C125" s="55">
        <f t="shared" si="1"/>
        <v>111</v>
      </c>
      <c r="D125" s="101" t="s">
        <v>237</v>
      </c>
      <c r="E125" s="16"/>
      <c r="F125" s="16"/>
      <c r="G125" s="16"/>
      <c r="H125" s="16"/>
      <c r="I125" s="17"/>
      <c r="J125" s="57"/>
      <c r="K125" s="58">
        <v>3.0</v>
      </c>
      <c r="L125" s="71">
        <v>44299.0</v>
      </c>
      <c r="M125" s="59"/>
      <c r="N125" s="59"/>
      <c r="O125" s="59"/>
      <c r="P125" s="88">
        <v>44301.0</v>
      </c>
      <c r="Q125" s="62" t="s">
        <v>39</v>
      </c>
      <c r="R125" s="63"/>
      <c r="S125" s="16"/>
      <c r="T125" s="16"/>
      <c r="U125" s="16"/>
      <c r="V125" s="17"/>
      <c r="AD125" s="6"/>
      <c r="AE125" s="6"/>
      <c r="AF125" s="6"/>
      <c r="AG125" s="6"/>
      <c r="AH125" s="6"/>
      <c r="AI125" s="6"/>
      <c r="AJ125" s="6"/>
      <c r="AK125" s="6"/>
    </row>
    <row r="126" ht="60.75" hidden="1" customHeight="1">
      <c r="A126" s="2"/>
      <c r="B126" s="80" t="s">
        <v>47</v>
      </c>
      <c r="C126" s="55">
        <f t="shared" si="1"/>
        <v>112</v>
      </c>
      <c r="D126" s="101" t="s">
        <v>238</v>
      </c>
      <c r="E126" s="16"/>
      <c r="F126" s="16"/>
      <c r="G126" s="16"/>
      <c r="H126" s="16"/>
      <c r="I126" s="17"/>
      <c r="J126" s="57"/>
      <c r="K126" s="58">
        <v>3.0</v>
      </c>
      <c r="L126" s="71">
        <v>44299.0</v>
      </c>
      <c r="M126" s="59"/>
      <c r="N126" s="59"/>
      <c r="O126" s="59"/>
      <c r="P126" s="88">
        <v>44301.0</v>
      </c>
      <c r="Q126" s="62" t="s">
        <v>39</v>
      </c>
      <c r="R126" s="63"/>
      <c r="S126" s="16"/>
      <c r="T126" s="16"/>
      <c r="U126" s="16"/>
      <c r="V126" s="17"/>
      <c r="AD126" s="6"/>
      <c r="AE126" s="6"/>
      <c r="AF126" s="6"/>
      <c r="AG126" s="6"/>
      <c r="AH126" s="6"/>
      <c r="AI126" s="6"/>
      <c r="AJ126" s="6"/>
      <c r="AK126" s="6"/>
    </row>
    <row r="127" ht="51.75" customHeight="1">
      <c r="A127" s="2"/>
      <c r="B127" s="80" t="s">
        <v>47</v>
      </c>
      <c r="C127" s="55">
        <f t="shared" si="1"/>
        <v>113</v>
      </c>
      <c r="D127" s="101" t="s">
        <v>239</v>
      </c>
      <c r="E127" s="16"/>
      <c r="F127" s="16"/>
      <c r="G127" s="16"/>
      <c r="H127" s="16"/>
      <c r="I127" s="17"/>
      <c r="J127" s="57"/>
      <c r="K127" s="58">
        <v>2.0</v>
      </c>
      <c r="L127" s="71">
        <v>44300.0</v>
      </c>
      <c r="M127" s="59"/>
      <c r="N127" s="59"/>
      <c r="O127" s="59"/>
      <c r="P127" s="89"/>
      <c r="Q127" s="62" t="s">
        <v>83</v>
      </c>
      <c r="R127" s="63"/>
      <c r="S127" s="16"/>
      <c r="T127" s="16"/>
      <c r="U127" s="16"/>
      <c r="V127" s="17"/>
      <c r="AD127" s="6"/>
      <c r="AE127" s="6"/>
      <c r="AF127" s="6"/>
      <c r="AG127" s="6"/>
      <c r="AH127" s="6"/>
      <c r="AI127" s="6"/>
      <c r="AJ127" s="6"/>
      <c r="AK127" s="6"/>
    </row>
    <row r="128" ht="40.5" customHeight="1">
      <c r="A128" s="2"/>
      <c r="B128" s="80" t="s">
        <v>47</v>
      </c>
      <c r="C128" s="55">
        <f t="shared" si="1"/>
        <v>114</v>
      </c>
      <c r="D128" s="101" t="s">
        <v>240</v>
      </c>
      <c r="E128" s="16"/>
      <c r="F128" s="16"/>
      <c r="G128" s="16"/>
      <c r="H128" s="16"/>
      <c r="I128" s="17"/>
      <c r="J128" s="57"/>
      <c r="K128" s="58">
        <v>1.0</v>
      </c>
      <c r="L128" s="71">
        <v>44301.0</v>
      </c>
      <c r="M128" s="59"/>
      <c r="N128" s="59"/>
      <c r="O128" s="59"/>
      <c r="P128" s="89"/>
      <c r="Q128" s="62" t="s">
        <v>83</v>
      </c>
      <c r="R128" s="63"/>
      <c r="S128" s="16"/>
      <c r="T128" s="16"/>
      <c r="U128" s="16"/>
      <c r="V128" s="17"/>
      <c r="AD128" s="6"/>
      <c r="AE128" s="6"/>
      <c r="AF128" s="6"/>
      <c r="AG128" s="6"/>
      <c r="AH128" s="6"/>
      <c r="AI128" s="6"/>
      <c r="AJ128" s="6"/>
      <c r="AK128" s="6"/>
    </row>
    <row r="129" ht="47.25" customHeight="1">
      <c r="A129" s="2"/>
      <c r="B129" s="80" t="s">
        <v>47</v>
      </c>
      <c r="C129" s="55">
        <f t="shared" si="1"/>
        <v>115</v>
      </c>
      <c r="D129" s="101" t="s">
        <v>241</v>
      </c>
      <c r="E129" s="16"/>
      <c r="F129" s="16"/>
      <c r="G129" s="16"/>
      <c r="H129" s="16"/>
      <c r="I129" s="17"/>
      <c r="J129" s="57"/>
      <c r="K129" s="58">
        <v>2.0</v>
      </c>
      <c r="L129" s="71">
        <v>44301.0</v>
      </c>
      <c r="M129" s="59"/>
      <c r="N129" s="59"/>
      <c r="O129" s="59"/>
      <c r="P129" s="89"/>
      <c r="Q129" s="62" t="s">
        <v>83</v>
      </c>
      <c r="R129" s="63"/>
      <c r="S129" s="16"/>
      <c r="T129" s="16"/>
      <c r="U129" s="16"/>
      <c r="V129" s="17"/>
      <c r="AD129" s="6"/>
      <c r="AE129" s="6"/>
      <c r="AF129" s="6"/>
      <c r="AG129" s="6"/>
      <c r="AH129" s="6"/>
      <c r="AI129" s="6"/>
      <c r="AJ129" s="6"/>
      <c r="AK129" s="6"/>
    </row>
    <row r="130" ht="44.25" customHeight="1">
      <c r="A130" s="2"/>
      <c r="B130" s="80" t="s">
        <v>58</v>
      </c>
      <c r="C130" s="55">
        <f t="shared" si="1"/>
        <v>116</v>
      </c>
      <c r="D130" s="101" t="s">
        <v>242</v>
      </c>
      <c r="E130" s="16"/>
      <c r="F130" s="16"/>
      <c r="G130" s="16"/>
      <c r="H130" s="16"/>
      <c r="I130" s="17"/>
      <c r="J130" s="57"/>
      <c r="K130" s="58">
        <v>2.0</v>
      </c>
      <c r="L130" s="71">
        <v>44306.0</v>
      </c>
      <c r="M130" s="59"/>
      <c r="N130" s="59"/>
      <c r="O130" s="59"/>
      <c r="P130" s="89"/>
      <c r="Q130" s="62" t="s">
        <v>83</v>
      </c>
      <c r="R130" s="63" t="s">
        <v>243</v>
      </c>
      <c r="S130" s="16"/>
      <c r="T130" s="16"/>
      <c r="U130" s="16"/>
      <c r="V130" s="17"/>
      <c r="AD130" s="6"/>
      <c r="AE130" s="6"/>
      <c r="AF130" s="6"/>
      <c r="AG130" s="6"/>
      <c r="AH130" s="6"/>
      <c r="AI130" s="6"/>
      <c r="AJ130" s="6"/>
      <c r="AK130" s="6"/>
    </row>
    <row r="131" ht="40.5" customHeight="1">
      <c r="A131" s="2"/>
      <c r="B131" s="80" t="s">
        <v>58</v>
      </c>
      <c r="C131" s="55">
        <f t="shared" si="1"/>
        <v>117</v>
      </c>
      <c r="D131" s="101" t="s">
        <v>244</v>
      </c>
      <c r="E131" s="16"/>
      <c r="F131" s="16"/>
      <c r="G131" s="16"/>
      <c r="H131" s="16"/>
      <c r="I131" s="17"/>
      <c r="J131" s="57"/>
      <c r="K131" s="58">
        <v>1.0</v>
      </c>
      <c r="L131" s="71">
        <v>44216.0</v>
      </c>
      <c r="M131" s="59"/>
      <c r="N131" s="59"/>
      <c r="O131" s="59"/>
      <c r="P131" s="89"/>
      <c r="Q131" s="62" t="s">
        <v>83</v>
      </c>
      <c r="R131" s="63"/>
      <c r="S131" s="16"/>
      <c r="T131" s="16"/>
      <c r="U131" s="16"/>
      <c r="V131" s="17"/>
      <c r="AD131" s="6"/>
      <c r="AE131" s="6"/>
      <c r="AF131" s="6"/>
      <c r="AG131" s="6"/>
      <c r="AH131" s="6"/>
      <c r="AI131" s="6"/>
      <c r="AJ131" s="6"/>
      <c r="AK131" s="6"/>
    </row>
    <row r="132" ht="45.0" customHeight="1">
      <c r="A132" s="2"/>
      <c r="B132" s="80" t="s">
        <v>58</v>
      </c>
      <c r="C132" s="55">
        <f t="shared" si="1"/>
        <v>118</v>
      </c>
      <c r="D132" s="101" t="s">
        <v>245</v>
      </c>
      <c r="E132" s="16"/>
      <c r="F132" s="16"/>
      <c r="G132" s="16"/>
      <c r="H132" s="16"/>
      <c r="I132" s="17"/>
      <c r="J132" s="57"/>
      <c r="K132" s="58">
        <v>3.0</v>
      </c>
      <c r="L132" s="71">
        <v>44309.0</v>
      </c>
      <c r="M132" s="59"/>
      <c r="N132" s="59"/>
      <c r="O132" s="59"/>
      <c r="P132" s="89"/>
      <c r="Q132" s="62" t="s">
        <v>83</v>
      </c>
      <c r="R132" s="63" t="s">
        <v>246</v>
      </c>
      <c r="S132" s="16"/>
      <c r="T132" s="16"/>
      <c r="U132" s="16"/>
      <c r="V132" s="17"/>
      <c r="AD132" s="6"/>
      <c r="AE132" s="6"/>
      <c r="AF132" s="6"/>
      <c r="AG132" s="6"/>
      <c r="AH132" s="6"/>
      <c r="AI132" s="6"/>
      <c r="AJ132" s="6"/>
      <c r="AK132" s="6"/>
    </row>
    <row r="133" ht="63.0" customHeight="1">
      <c r="A133" s="2"/>
      <c r="B133" s="80" t="s">
        <v>58</v>
      </c>
      <c r="C133" s="55">
        <f t="shared" si="1"/>
        <v>119</v>
      </c>
      <c r="D133" s="101" t="s">
        <v>247</v>
      </c>
      <c r="E133" s="16"/>
      <c r="F133" s="16"/>
      <c r="G133" s="16"/>
      <c r="H133" s="16"/>
      <c r="I133" s="17"/>
      <c r="J133" s="57"/>
      <c r="K133" s="58">
        <v>4.0</v>
      </c>
      <c r="L133" s="71">
        <v>44309.0</v>
      </c>
      <c r="M133" s="59"/>
      <c r="N133" s="59"/>
      <c r="O133" s="59"/>
      <c r="P133" s="89"/>
      <c r="Q133" s="62" t="s">
        <v>83</v>
      </c>
      <c r="R133" s="63"/>
      <c r="S133" s="16"/>
      <c r="T133" s="16"/>
      <c r="U133" s="16"/>
      <c r="V133" s="17"/>
      <c r="AD133" s="6"/>
      <c r="AE133" s="6"/>
      <c r="AF133" s="6"/>
      <c r="AG133" s="6"/>
      <c r="AH133" s="6"/>
      <c r="AI133" s="6"/>
      <c r="AJ133" s="6"/>
      <c r="AK133" s="6"/>
    </row>
    <row r="134" ht="38.25" hidden="1" customHeight="1">
      <c r="A134" s="2"/>
      <c r="B134" s="80" t="s">
        <v>58</v>
      </c>
      <c r="C134" s="55">
        <f t="shared" si="1"/>
        <v>120</v>
      </c>
      <c r="D134" s="101" t="s">
        <v>248</v>
      </c>
      <c r="E134" s="16"/>
      <c r="F134" s="16"/>
      <c r="G134" s="16"/>
      <c r="H134" s="16"/>
      <c r="I134" s="17"/>
      <c r="J134" s="57"/>
      <c r="K134" s="58">
        <v>2.0</v>
      </c>
      <c r="L134" s="71">
        <v>44309.0</v>
      </c>
      <c r="M134" s="71">
        <v>44316.0</v>
      </c>
      <c r="N134" s="59"/>
      <c r="O134" s="59"/>
      <c r="P134" s="89"/>
      <c r="Q134" s="62" t="s">
        <v>39</v>
      </c>
      <c r="R134" s="63"/>
      <c r="S134" s="16"/>
      <c r="T134" s="16"/>
      <c r="U134" s="16"/>
      <c r="V134" s="17"/>
      <c r="AD134" s="6"/>
      <c r="AE134" s="6"/>
      <c r="AF134" s="6"/>
      <c r="AG134" s="6"/>
      <c r="AH134" s="6"/>
      <c r="AI134" s="6"/>
      <c r="AJ134" s="6"/>
      <c r="AK134" s="6"/>
    </row>
    <row r="135" ht="48.75" customHeight="1">
      <c r="A135" s="2"/>
      <c r="B135" s="80" t="s">
        <v>58</v>
      </c>
      <c r="C135" s="55">
        <f t="shared" si="1"/>
        <v>121</v>
      </c>
      <c r="D135" s="101" t="s">
        <v>249</v>
      </c>
      <c r="E135" s="16"/>
      <c r="F135" s="16"/>
      <c r="G135" s="16"/>
      <c r="H135" s="16"/>
      <c r="I135" s="17"/>
      <c r="J135" s="57"/>
      <c r="K135" s="58">
        <v>3.0</v>
      </c>
      <c r="L135" s="71">
        <v>44309.0</v>
      </c>
      <c r="M135" s="59"/>
      <c r="N135" s="59"/>
      <c r="O135" s="59"/>
      <c r="P135" s="89"/>
      <c r="Q135" s="62" t="s">
        <v>83</v>
      </c>
      <c r="R135" s="63"/>
      <c r="S135" s="16"/>
      <c r="T135" s="16"/>
      <c r="U135" s="16"/>
      <c r="V135" s="17"/>
      <c r="AD135" s="6"/>
      <c r="AE135" s="6"/>
      <c r="AF135" s="6"/>
      <c r="AG135" s="6"/>
      <c r="AH135" s="6"/>
      <c r="AI135" s="6"/>
      <c r="AJ135" s="6"/>
      <c r="AK135" s="6"/>
    </row>
    <row r="136" ht="47.25" hidden="1" customHeight="1">
      <c r="A136" s="2"/>
      <c r="B136" s="80" t="s">
        <v>58</v>
      </c>
      <c r="C136" s="55">
        <f t="shared" si="1"/>
        <v>122</v>
      </c>
      <c r="D136" s="101" t="s">
        <v>250</v>
      </c>
      <c r="E136" s="16"/>
      <c r="F136" s="16"/>
      <c r="G136" s="16"/>
      <c r="H136" s="16"/>
      <c r="I136" s="17"/>
      <c r="J136" s="57"/>
      <c r="K136" s="58">
        <v>2.0</v>
      </c>
      <c r="L136" s="71">
        <v>44309.0</v>
      </c>
      <c r="M136" s="107">
        <v>44348.0</v>
      </c>
      <c r="N136" s="59"/>
      <c r="O136" s="59"/>
      <c r="P136" s="89"/>
      <c r="Q136" s="62" t="s">
        <v>39</v>
      </c>
      <c r="R136" s="63"/>
      <c r="S136" s="16"/>
      <c r="T136" s="16"/>
      <c r="U136" s="16"/>
      <c r="V136" s="17"/>
      <c r="AD136" s="6"/>
      <c r="AE136" s="6"/>
      <c r="AF136" s="6"/>
      <c r="AG136" s="6"/>
      <c r="AH136" s="6"/>
      <c r="AI136" s="6"/>
      <c r="AJ136" s="6"/>
      <c r="AK136" s="6"/>
    </row>
    <row r="137" ht="39.75" hidden="1" customHeight="1">
      <c r="A137" s="2"/>
      <c r="B137" s="80" t="s">
        <v>47</v>
      </c>
      <c r="C137" s="55">
        <f t="shared" si="1"/>
        <v>123</v>
      </c>
      <c r="D137" s="101" t="s">
        <v>251</v>
      </c>
      <c r="E137" s="16"/>
      <c r="F137" s="16"/>
      <c r="G137" s="16"/>
      <c r="H137" s="16"/>
      <c r="I137" s="17"/>
      <c r="J137" s="57"/>
      <c r="K137" s="58">
        <v>3.0</v>
      </c>
      <c r="L137" s="71">
        <v>44309.0</v>
      </c>
      <c r="M137" s="71">
        <v>44320.0</v>
      </c>
      <c r="N137" s="59"/>
      <c r="O137" s="59"/>
      <c r="P137" s="85" t="s">
        <v>252</v>
      </c>
      <c r="Q137" s="62" t="s">
        <v>39</v>
      </c>
      <c r="R137" s="63"/>
      <c r="S137" s="16"/>
      <c r="T137" s="16"/>
      <c r="U137" s="16"/>
      <c r="V137" s="17"/>
      <c r="AD137" s="6"/>
      <c r="AE137" s="6"/>
      <c r="AF137" s="6"/>
      <c r="AG137" s="6"/>
      <c r="AH137" s="6"/>
      <c r="AI137" s="6"/>
      <c r="AJ137" s="6"/>
      <c r="AK137" s="6"/>
    </row>
    <row r="138" ht="51.75" hidden="1" customHeight="1">
      <c r="A138" s="2"/>
      <c r="B138" s="80" t="s">
        <v>79</v>
      </c>
      <c r="C138" s="55">
        <f t="shared" si="1"/>
        <v>124</v>
      </c>
      <c r="D138" s="101" t="s">
        <v>253</v>
      </c>
      <c r="E138" s="16"/>
      <c r="F138" s="16"/>
      <c r="G138" s="16"/>
      <c r="H138" s="16"/>
      <c r="I138" s="17"/>
      <c r="J138" s="57"/>
      <c r="K138" s="58">
        <v>3.0</v>
      </c>
      <c r="L138" s="71">
        <v>44309.0</v>
      </c>
      <c r="M138" s="59"/>
      <c r="N138" s="59"/>
      <c r="O138" s="59"/>
      <c r="P138" s="85" t="s">
        <v>254</v>
      </c>
      <c r="Q138" s="62" t="s">
        <v>39</v>
      </c>
      <c r="R138" s="63" t="s">
        <v>255</v>
      </c>
      <c r="S138" s="16"/>
      <c r="T138" s="16"/>
      <c r="U138" s="16"/>
      <c r="V138" s="17"/>
      <c r="AD138" s="6"/>
      <c r="AE138" s="6"/>
      <c r="AF138" s="6"/>
      <c r="AG138" s="6"/>
      <c r="AH138" s="6"/>
      <c r="AI138" s="6"/>
      <c r="AJ138" s="6"/>
      <c r="AK138" s="6"/>
    </row>
    <row r="139" ht="62.25" hidden="1" customHeight="1">
      <c r="A139" s="2"/>
      <c r="B139" s="80" t="s">
        <v>47</v>
      </c>
      <c r="C139" s="55">
        <f t="shared" si="1"/>
        <v>125</v>
      </c>
      <c r="D139" s="101" t="s">
        <v>256</v>
      </c>
      <c r="E139" s="16"/>
      <c r="F139" s="16"/>
      <c r="G139" s="16"/>
      <c r="H139" s="16"/>
      <c r="I139" s="17"/>
      <c r="J139" s="57"/>
      <c r="K139" s="58">
        <v>2.0</v>
      </c>
      <c r="L139" s="71">
        <v>44309.0</v>
      </c>
      <c r="M139" s="59"/>
      <c r="N139" s="59"/>
      <c r="O139" s="59"/>
      <c r="P139" s="85" t="s">
        <v>257</v>
      </c>
      <c r="Q139" s="62" t="s">
        <v>39</v>
      </c>
      <c r="R139" s="63"/>
      <c r="S139" s="16"/>
      <c r="T139" s="16"/>
      <c r="U139" s="16"/>
      <c r="V139" s="17"/>
      <c r="AD139" s="6"/>
      <c r="AE139" s="6"/>
      <c r="AF139" s="6"/>
      <c r="AG139" s="6"/>
      <c r="AH139" s="6"/>
      <c r="AI139" s="6"/>
      <c r="AJ139" s="6"/>
      <c r="AK139" s="6"/>
    </row>
    <row r="140" ht="40.5" hidden="1" customHeight="1">
      <c r="A140" s="2"/>
      <c r="B140" s="80" t="s">
        <v>79</v>
      </c>
      <c r="C140" s="55">
        <f t="shared" si="1"/>
        <v>126</v>
      </c>
      <c r="D140" s="101" t="s">
        <v>258</v>
      </c>
      <c r="E140" s="16"/>
      <c r="F140" s="16"/>
      <c r="G140" s="16"/>
      <c r="H140" s="16"/>
      <c r="I140" s="17"/>
      <c r="J140" s="57"/>
      <c r="K140" s="58">
        <v>2.0</v>
      </c>
      <c r="L140" s="71">
        <v>44309.0</v>
      </c>
      <c r="M140" s="59"/>
      <c r="N140" s="59"/>
      <c r="O140" s="59"/>
      <c r="P140" s="85" t="s">
        <v>257</v>
      </c>
      <c r="Q140" s="62" t="s">
        <v>39</v>
      </c>
      <c r="R140" s="63" t="s">
        <v>259</v>
      </c>
      <c r="S140" s="16"/>
      <c r="T140" s="16"/>
      <c r="U140" s="16"/>
      <c r="V140" s="17"/>
      <c r="AD140" s="6"/>
      <c r="AE140" s="6"/>
      <c r="AF140" s="6"/>
      <c r="AG140" s="6"/>
      <c r="AH140" s="6"/>
      <c r="AI140" s="6"/>
      <c r="AJ140" s="6"/>
      <c r="AK140" s="6"/>
    </row>
    <row r="141" ht="47.25" hidden="1" customHeight="1">
      <c r="A141" s="2"/>
      <c r="B141" s="80" t="s">
        <v>58</v>
      </c>
      <c r="C141" s="55">
        <f t="shared" si="1"/>
        <v>127</v>
      </c>
      <c r="D141" s="101" t="s">
        <v>260</v>
      </c>
      <c r="E141" s="16"/>
      <c r="F141" s="16"/>
      <c r="G141" s="16"/>
      <c r="H141" s="16"/>
      <c r="I141" s="17"/>
      <c r="J141" s="57"/>
      <c r="K141" s="58">
        <v>3.0</v>
      </c>
      <c r="L141" s="71">
        <v>44309.0</v>
      </c>
      <c r="M141" s="71">
        <v>44321.0</v>
      </c>
      <c r="N141" s="59"/>
      <c r="O141" s="59"/>
      <c r="P141" s="89"/>
      <c r="Q141" s="62" t="s">
        <v>39</v>
      </c>
      <c r="R141" s="63" t="s">
        <v>261</v>
      </c>
      <c r="S141" s="16"/>
      <c r="T141" s="16"/>
      <c r="U141" s="16"/>
      <c r="V141" s="17"/>
      <c r="AD141" s="6"/>
      <c r="AE141" s="6"/>
      <c r="AF141" s="6"/>
      <c r="AG141" s="6"/>
      <c r="AH141" s="6"/>
      <c r="AI141" s="6"/>
      <c r="AJ141" s="6"/>
      <c r="AK141" s="6"/>
    </row>
    <row r="142" ht="33.75" hidden="1" customHeight="1">
      <c r="A142" s="2"/>
      <c r="B142" s="80" t="s">
        <v>47</v>
      </c>
      <c r="C142" s="55">
        <f t="shared" si="1"/>
        <v>128</v>
      </c>
      <c r="D142" s="101" t="s">
        <v>262</v>
      </c>
      <c r="E142" s="16"/>
      <c r="F142" s="16"/>
      <c r="G142" s="16"/>
      <c r="H142" s="16"/>
      <c r="I142" s="17"/>
      <c r="J142" s="57"/>
      <c r="K142" s="58">
        <v>2.0</v>
      </c>
      <c r="L142" s="71">
        <v>44312.0</v>
      </c>
      <c r="M142" s="59"/>
      <c r="N142" s="59"/>
      <c r="O142" s="59"/>
      <c r="P142" s="85" t="s">
        <v>252</v>
      </c>
      <c r="Q142" s="62" t="s">
        <v>39</v>
      </c>
      <c r="R142" s="63"/>
      <c r="S142" s="16"/>
      <c r="T142" s="16"/>
      <c r="U142" s="16"/>
      <c r="V142" s="17"/>
      <c r="AD142" s="6"/>
      <c r="AE142" s="6"/>
      <c r="AF142" s="6"/>
      <c r="AG142" s="6"/>
      <c r="AH142" s="6"/>
      <c r="AI142" s="6"/>
      <c r="AJ142" s="6"/>
      <c r="AK142" s="6"/>
    </row>
    <row r="143" ht="33.75" hidden="1" customHeight="1">
      <c r="A143" s="2"/>
      <c r="B143" s="80" t="s">
        <v>47</v>
      </c>
      <c r="C143" s="55">
        <f t="shared" si="1"/>
        <v>129</v>
      </c>
      <c r="D143" s="101" t="s">
        <v>263</v>
      </c>
      <c r="E143" s="16"/>
      <c r="F143" s="16"/>
      <c r="G143" s="16"/>
      <c r="H143" s="16"/>
      <c r="I143" s="17"/>
      <c r="J143" s="57"/>
      <c r="K143" s="58">
        <v>2.0</v>
      </c>
      <c r="L143" s="71">
        <v>44312.0</v>
      </c>
      <c r="M143" s="59"/>
      <c r="N143" s="59"/>
      <c r="O143" s="59"/>
      <c r="P143" s="85" t="s">
        <v>232</v>
      </c>
      <c r="Q143" s="62" t="s">
        <v>39</v>
      </c>
      <c r="R143" s="63" t="s">
        <v>264</v>
      </c>
      <c r="S143" s="16"/>
      <c r="T143" s="16"/>
      <c r="U143" s="16"/>
      <c r="V143" s="17"/>
      <c r="AD143" s="6"/>
      <c r="AE143" s="6"/>
      <c r="AF143" s="6"/>
      <c r="AG143" s="6"/>
      <c r="AH143" s="6"/>
      <c r="AI143" s="6"/>
      <c r="AJ143" s="6"/>
      <c r="AK143" s="6"/>
    </row>
    <row r="144" ht="45.75" hidden="1" customHeight="1">
      <c r="A144" s="2"/>
      <c r="B144" s="80" t="s">
        <v>79</v>
      </c>
      <c r="C144" s="55">
        <f t="shared" si="1"/>
        <v>130</v>
      </c>
      <c r="D144" s="101" t="s">
        <v>265</v>
      </c>
      <c r="E144" s="16"/>
      <c r="F144" s="16"/>
      <c r="G144" s="16"/>
      <c r="H144" s="16"/>
      <c r="I144" s="17"/>
      <c r="J144" s="57"/>
      <c r="K144" s="58">
        <v>2.0</v>
      </c>
      <c r="L144" s="71">
        <v>44312.0</v>
      </c>
      <c r="M144" s="71">
        <v>44314.0</v>
      </c>
      <c r="N144" s="59"/>
      <c r="O144" s="59"/>
      <c r="P144" s="85" t="s">
        <v>266</v>
      </c>
      <c r="Q144" s="62" t="s">
        <v>39</v>
      </c>
      <c r="R144" s="63" t="s">
        <v>267</v>
      </c>
      <c r="S144" s="16"/>
      <c r="T144" s="16"/>
      <c r="U144" s="16"/>
      <c r="V144" s="17"/>
      <c r="AD144" s="6"/>
      <c r="AE144" s="6"/>
      <c r="AF144" s="6"/>
      <c r="AG144" s="6"/>
      <c r="AH144" s="6"/>
      <c r="AI144" s="6"/>
      <c r="AJ144" s="6"/>
      <c r="AK144" s="6"/>
    </row>
    <row r="145" ht="48.0" hidden="1" customHeight="1">
      <c r="A145" s="2"/>
      <c r="B145" s="80" t="s">
        <v>79</v>
      </c>
      <c r="C145" s="55">
        <f t="shared" si="1"/>
        <v>131</v>
      </c>
      <c r="D145" s="101" t="s">
        <v>268</v>
      </c>
      <c r="E145" s="16"/>
      <c r="F145" s="16"/>
      <c r="G145" s="16"/>
      <c r="H145" s="16"/>
      <c r="I145" s="17"/>
      <c r="J145" s="57"/>
      <c r="K145" s="58">
        <v>2.0</v>
      </c>
      <c r="L145" s="71">
        <v>44312.0</v>
      </c>
      <c r="M145" s="59"/>
      <c r="N145" s="59"/>
      <c r="O145" s="59"/>
      <c r="P145" s="85" t="s">
        <v>257</v>
      </c>
      <c r="Q145" s="62" t="s">
        <v>39</v>
      </c>
      <c r="R145" s="63" t="s">
        <v>269</v>
      </c>
      <c r="S145" s="16"/>
      <c r="T145" s="16"/>
      <c r="U145" s="16"/>
      <c r="V145" s="17"/>
      <c r="AD145" s="6"/>
      <c r="AE145" s="6"/>
      <c r="AF145" s="6"/>
      <c r="AG145" s="6"/>
      <c r="AH145" s="6"/>
      <c r="AI145" s="6"/>
      <c r="AJ145" s="6"/>
      <c r="AK145" s="6"/>
    </row>
    <row r="146" ht="37.5" hidden="1" customHeight="1">
      <c r="A146" s="2"/>
      <c r="B146" s="80" t="s">
        <v>79</v>
      </c>
      <c r="C146" s="55">
        <f t="shared" si="1"/>
        <v>132</v>
      </c>
      <c r="D146" s="101" t="s">
        <v>270</v>
      </c>
      <c r="E146" s="16"/>
      <c r="F146" s="16"/>
      <c r="G146" s="16"/>
      <c r="H146" s="16"/>
      <c r="I146" s="17"/>
      <c r="J146" s="57"/>
      <c r="K146" s="58">
        <v>2.0</v>
      </c>
      <c r="L146" s="71">
        <v>44312.0</v>
      </c>
      <c r="M146" s="59"/>
      <c r="N146" s="59"/>
      <c r="O146" s="59"/>
      <c r="P146" s="85" t="s">
        <v>257</v>
      </c>
      <c r="Q146" s="62" t="s">
        <v>39</v>
      </c>
      <c r="R146" s="63" t="s">
        <v>271</v>
      </c>
      <c r="S146" s="16"/>
      <c r="T146" s="16"/>
      <c r="U146" s="16"/>
      <c r="V146" s="17"/>
      <c r="AD146" s="6"/>
      <c r="AE146" s="6"/>
      <c r="AF146" s="6"/>
      <c r="AG146" s="6"/>
      <c r="AH146" s="6"/>
      <c r="AI146" s="6"/>
      <c r="AJ146" s="6"/>
      <c r="AK146" s="6"/>
    </row>
    <row r="147" ht="27.75" hidden="1" customHeight="1">
      <c r="A147" s="2"/>
      <c r="B147" s="80" t="s">
        <v>79</v>
      </c>
      <c r="C147" s="55">
        <f t="shared" si="1"/>
        <v>133</v>
      </c>
      <c r="D147" s="101" t="s">
        <v>272</v>
      </c>
      <c r="E147" s="16"/>
      <c r="F147" s="16"/>
      <c r="G147" s="16"/>
      <c r="H147" s="16"/>
      <c r="I147" s="17"/>
      <c r="J147" s="57"/>
      <c r="K147" s="58">
        <v>2.0</v>
      </c>
      <c r="L147" s="71">
        <v>44312.0</v>
      </c>
      <c r="M147" s="59"/>
      <c r="N147" s="59"/>
      <c r="O147" s="59"/>
      <c r="P147" s="85" t="s">
        <v>257</v>
      </c>
      <c r="Q147" s="62" t="s">
        <v>39</v>
      </c>
      <c r="R147" s="63" t="s">
        <v>271</v>
      </c>
      <c r="S147" s="16"/>
      <c r="T147" s="16"/>
      <c r="U147" s="16"/>
      <c r="V147" s="17"/>
      <c r="AD147" s="6"/>
      <c r="AE147" s="6"/>
      <c r="AF147" s="6"/>
      <c r="AG147" s="6"/>
      <c r="AH147" s="6"/>
      <c r="AI147" s="6"/>
      <c r="AJ147" s="6"/>
      <c r="AK147" s="6"/>
    </row>
    <row r="148" ht="39.75" customHeight="1">
      <c r="A148" s="2"/>
      <c r="B148" s="80" t="s">
        <v>47</v>
      </c>
      <c r="C148" s="55">
        <f t="shared" si="1"/>
        <v>134</v>
      </c>
      <c r="D148" s="101" t="s">
        <v>273</v>
      </c>
      <c r="E148" s="16"/>
      <c r="F148" s="16"/>
      <c r="G148" s="16"/>
      <c r="H148" s="16"/>
      <c r="I148" s="17"/>
      <c r="J148" s="57"/>
      <c r="K148" s="58">
        <v>2.0</v>
      </c>
      <c r="L148" s="71">
        <v>44313.0</v>
      </c>
      <c r="M148" s="59"/>
      <c r="N148" s="59"/>
      <c r="O148" s="59"/>
      <c r="P148" s="89"/>
      <c r="Q148" s="62" t="s">
        <v>83</v>
      </c>
      <c r="R148" s="63"/>
      <c r="S148" s="16"/>
      <c r="T148" s="16"/>
      <c r="U148" s="16"/>
      <c r="V148" s="17"/>
      <c r="AD148" s="6"/>
      <c r="AE148" s="6"/>
      <c r="AF148" s="6"/>
      <c r="AG148" s="6"/>
      <c r="AH148" s="6"/>
      <c r="AI148" s="6"/>
      <c r="AJ148" s="6"/>
      <c r="AK148" s="6"/>
    </row>
    <row r="149" ht="50.25" hidden="1" customHeight="1">
      <c r="A149" s="2"/>
      <c r="B149" s="80" t="s">
        <v>79</v>
      </c>
      <c r="C149" s="55">
        <f t="shared" si="1"/>
        <v>135</v>
      </c>
      <c r="D149" s="101" t="s">
        <v>274</v>
      </c>
      <c r="E149" s="16"/>
      <c r="F149" s="16"/>
      <c r="G149" s="16"/>
      <c r="H149" s="16"/>
      <c r="I149" s="17"/>
      <c r="J149" s="57"/>
      <c r="K149" s="58">
        <v>2.0</v>
      </c>
      <c r="L149" s="71">
        <v>44313.0</v>
      </c>
      <c r="M149" s="59"/>
      <c r="N149" s="59"/>
      <c r="O149" s="59"/>
      <c r="P149" s="85" t="s">
        <v>275</v>
      </c>
      <c r="Q149" s="62" t="s">
        <v>39</v>
      </c>
      <c r="R149" s="63" t="s">
        <v>276</v>
      </c>
      <c r="S149" s="16"/>
      <c r="T149" s="16"/>
      <c r="U149" s="16"/>
      <c r="V149" s="17"/>
      <c r="AD149" s="6"/>
      <c r="AE149" s="6"/>
      <c r="AF149" s="6"/>
      <c r="AG149" s="6"/>
      <c r="AH149" s="6"/>
      <c r="AI149" s="6"/>
      <c r="AJ149" s="6"/>
      <c r="AK149" s="6"/>
    </row>
    <row r="150" ht="54.75" hidden="1" customHeight="1">
      <c r="A150" s="2"/>
      <c r="B150" s="80" t="s">
        <v>79</v>
      </c>
      <c r="C150" s="55">
        <f t="shared" si="1"/>
        <v>136</v>
      </c>
      <c r="D150" s="101" t="s">
        <v>277</v>
      </c>
      <c r="E150" s="16"/>
      <c r="F150" s="16"/>
      <c r="G150" s="16"/>
      <c r="H150" s="16"/>
      <c r="I150" s="17"/>
      <c r="J150" s="57"/>
      <c r="K150" s="58">
        <v>2.0</v>
      </c>
      <c r="L150" s="71">
        <v>44313.0</v>
      </c>
      <c r="M150" s="59"/>
      <c r="N150" s="59"/>
      <c r="O150" s="59"/>
      <c r="P150" s="85" t="s">
        <v>275</v>
      </c>
      <c r="Q150" s="62" t="s">
        <v>39</v>
      </c>
      <c r="R150" s="63" t="s">
        <v>276</v>
      </c>
      <c r="S150" s="16"/>
      <c r="T150" s="16"/>
      <c r="U150" s="16"/>
      <c r="V150" s="17"/>
      <c r="AD150" s="6"/>
      <c r="AE150" s="6"/>
      <c r="AF150" s="6"/>
      <c r="AG150" s="6"/>
      <c r="AH150" s="6"/>
      <c r="AI150" s="6"/>
      <c r="AJ150" s="6"/>
      <c r="AK150" s="6"/>
    </row>
    <row r="151" ht="53.25" hidden="1" customHeight="1">
      <c r="A151" s="2"/>
      <c r="B151" s="80" t="s">
        <v>79</v>
      </c>
      <c r="C151" s="55">
        <f t="shared" si="1"/>
        <v>137</v>
      </c>
      <c r="D151" s="101" t="s">
        <v>278</v>
      </c>
      <c r="E151" s="16"/>
      <c r="F151" s="16"/>
      <c r="G151" s="16"/>
      <c r="H151" s="16"/>
      <c r="I151" s="17"/>
      <c r="J151" s="57"/>
      <c r="K151" s="58">
        <v>2.0</v>
      </c>
      <c r="L151" s="71">
        <v>44313.0</v>
      </c>
      <c r="M151" s="59"/>
      <c r="N151" s="59"/>
      <c r="O151" s="59"/>
      <c r="P151" s="85" t="s">
        <v>275</v>
      </c>
      <c r="Q151" s="62" t="s">
        <v>39</v>
      </c>
      <c r="R151" s="63" t="s">
        <v>279</v>
      </c>
      <c r="S151" s="16"/>
      <c r="T151" s="16"/>
      <c r="U151" s="16"/>
      <c r="V151" s="17"/>
      <c r="AD151" s="6"/>
      <c r="AE151" s="6"/>
      <c r="AF151" s="6"/>
      <c r="AG151" s="6"/>
      <c r="AH151" s="6"/>
      <c r="AI151" s="6"/>
      <c r="AJ151" s="6"/>
      <c r="AK151" s="6"/>
    </row>
    <row r="152" ht="60.75" hidden="1" customHeight="1">
      <c r="A152" s="2"/>
      <c r="B152" s="80" t="s">
        <v>79</v>
      </c>
      <c r="C152" s="55">
        <f t="shared" si="1"/>
        <v>138</v>
      </c>
      <c r="D152" s="101" t="s">
        <v>280</v>
      </c>
      <c r="E152" s="16"/>
      <c r="F152" s="16"/>
      <c r="G152" s="16"/>
      <c r="H152" s="16"/>
      <c r="I152" s="17"/>
      <c r="J152" s="57"/>
      <c r="K152" s="58">
        <v>2.0</v>
      </c>
      <c r="L152" s="71">
        <v>44313.0</v>
      </c>
      <c r="M152" s="59"/>
      <c r="N152" s="59"/>
      <c r="O152" s="59"/>
      <c r="P152" s="85" t="s">
        <v>275</v>
      </c>
      <c r="Q152" s="62" t="s">
        <v>39</v>
      </c>
      <c r="R152" s="63" t="s">
        <v>281</v>
      </c>
      <c r="S152" s="16"/>
      <c r="T152" s="16"/>
      <c r="U152" s="16"/>
      <c r="V152" s="17"/>
      <c r="AD152" s="6"/>
      <c r="AE152" s="6"/>
      <c r="AF152" s="6"/>
      <c r="AG152" s="6"/>
      <c r="AH152" s="6"/>
      <c r="AI152" s="6"/>
      <c r="AJ152" s="6"/>
      <c r="AK152" s="6"/>
    </row>
    <row r="153" ht="57.0" hidden="1" customHeight="1">
      <c r="A153" s="2"/>
      <c r="B153" s="80" t="s">
        <v>79</v>
      </c>
      <c r="C153" s="55">
        <f t="shared" si="1"/>
        <v>139</v>
      </c>
      <c r="D153" s="101" t="s">
        <v>282</v>
      </c>
      <c r="E153" s="16"/>
      <c r="F153" s="16"/>
      <c r="G153" s="16"/>
      <c r="H153" s="16"/>
      <c r="I153" s="17"/>
      <c r="J153" s="57"/>
      <c r="K153" s="58">
        <v>2.0</v>
      </c>
      <c r="L153" s="71">
        <v>44313.0</v>
      </c>
      <c r="M153" s="71">
        <v>44314.0</v>
      </c>
      <c r="N153" s="59"/>
      <c r="O153" s="59"/>
      <c r="P153" s="85" t="s">
        <v>266</v>
      </c>
      <c r="Q153" s="62" t="s">
        <v>39</v>
      </c>
      <c r="R153" s="63" t="s">
        <v>283</v>
      </c>
      <c r="S153" s="16"/>
      <c r="T153" s="16"/>
      <c r="U153" s="16"/>
      <c r="V153" s="17"/>
      <c r="AD153" s="6"/>
      <c r="AE153" s="6"/>
      <c r="AF153" s="6"/>
      <c r="AG153" s="6"/>
      <c r="AH153" s="6"/>
      <c r="AI153" s="6"/>
      <c r="AJ153" s="6"/>
      <c r="AK153" s="6"/>
    </row>
    <row r="154" ht="48.75" hidden="1" customHeight="1">
      <c r="A154" s="2"/>
      <c r="B154" s="80" t="s">
        <v>79</v>
      </c>
      <c r="C154" s="55">
        <f t="shared" si="1"/>
        <v>140</v>
      </c>
      <c r="D154" s="101" t="s">
        <v>284</v>
      </c>
      <c r="E154" s="16"/>
      <c r="F154" s="16"/>
      <c r="G154" s="16"/>
      <c r="H154" s="16"/>
      <c r="I154" s="17"/>
      <c r="J154" s="57"/>
      <c r="K154" s="58">
        <v>2.0</v>
      </c>
      <c r="L154" s="71">
        <v>44313.0</v>
      </c>
      <c r="M154" s="71">
        <v>44314.0</v>
      </c>
      <c r="N154" s="59"/>
      <c r="O154" s="59"/>
      <c r="P154" s="85" t="s">
        <v>266</v>
      </c>
      <c r="Q154" s="62" t="s">
        <v>39</v>
      </c>
      <c r="R154" s="63" t="s">
        <v>283</v>
      </c>
      <c r="S154" s="16"/>
      <c r="T154" s="16"/>
      <c r="U154" s="16"/>
      <c r="V154" s="17"/>
      <c r="AD154" s="6"/>
      <c r="AE154" s="6"/>
      <c r="AF154" s="6"/>
      <c r="AG154" s="6"/>
      <c r="AH154" s="6"/>
      <c r="AI154" s="6"/>
      <c r="AJ154" s="6"/>
      <c r="AK154" s="6"/>
    </row>
    <row r="155" ht="50.25" hidden="1" customHeight="1">
      <c r="A155" s="2"/>
      <c r="B155" s="80" t="s">
        <v>79</v>
      </c>
      <c r="C155" s="55">
        <f t="shared" si="1"/>
        <v>141</v>
      </c>
      <c r="D155" s="101" t="s">
        <v>285</v>
      </c>
      <c r="E155" s="16"/>
      <c r="F155" s="16"/>
      <c r="G155" s="16"/>
      <c r="H155" s="16"/>
      <c r="I155" s="17"/>
      <c r="J155" s="57"/>
      <c r="K155" s="58">
        <v>2.0</v>
      </c>
      <c r="L155" s="71">
        <v>44313.0</v>
      </c>
      <c r="M155" s="71">
        <v>44314.0</v>
      </c>
      <c r="N155" s="59"/>
      <c r="O155" s="59"/>
      <c r="P155" s="85" t="s">
        <v>266</v>
      </c>
      <c r="Q155" s="62" t="s">
        <v>39</v>
      </c>
      <c r="R155" s="63" t="s">
        <v>283</v>
      </c>
      <c r="S155" s="16"/>
      <c r="T155" s="16"/>
      <c r="U155" s="16"/>
      <c r="V155" s="17"/>
      <c r="AD155" s="6"/>
      <c r="AE155" s="6"/>
      <c r="AF155" s="6"/>
      <c r="AG155" s="6"/>
      <c r="AH155" s="6"/>
      <c r="AI155" s="6"/>
      <c r="AJ155" s="6"/>
      <c r="AK155" s="6"/>
    </row>
    <row r="156" ht="47.25" hidden="1" customHeight="1">
      <c r="A156" s="2"/>
      <c r="B156" s="80" t="s">
        <v>79</v>
      </c>
      <c r="C156" s="55">
        <f t="shared" si="1"/>
        <v>142</v>
      </c>
      <c r="D156" s="101" t="s">
        <v>286</v>
      </c>
      <c r="E156" s="16"/>
      <c r="F156" s="16"/>
      <c r="G156" s="16"/>
      <c r="H156" s="16"/>
      <c r="I156" s="17"/>
      <c r="J156" s="57"/>
      <c r="K156" s="58">
        <v>2.0</v>
      </c>
      <c r="L156" s="71">
        <v>44313.0</v>
      </c>
      <c r="M156" s="71">
        <v>44314.0</v>
      </c>
      <c r="N156" s="59"/>
      <c r="O156" s="59"/>
      <c r="P156" s="85" t="s">
        <v>266</v>
      </c>
      <c r="Q156" s="62" t="s">
        <v>39</v>
      </c>
      <c r="R156" s="63" t="s">
        <v>283</v>
      </c>
      <c r="S156" s="16"/>
      <c r="T156" s="16"/>
      <c r="U156" s="16"/>
      <c r="V156" s="17"/>
      <c r="AD156" s="6"/>
      <c r="AE156" s="6"/>
      <c r="AF156" s="6"/>
      <c r="AG156" s="6"/>
      <c r="AH156" s="6"/>
      <c r="AI156" s="6"/>
      <c r="AJ156" s="6"/>
      <c r="AK156" s="6"/>
    </row>
    <row r="157" ht="51.75" hidden="1" customHeight="1">
      <c r="A157" s="2"/>
      <c r="B157" s="80" t="s">
        <v>79</v>
      </c>
      <c r="C157" s="55">
        <f t="shared" si="1"/>
        <v>143</v>
      </c>
      <c r="D157" s="101" t="s">
        <v>287</v>
      </c>
      <c r="E157" s="16"/>
      <c r="F157" s="16"/>
      <c r="G157" s="16"/>
      <c r="H157" s="16"/>
      <c r="I157" s="17"/>
      <c r="J157" s="57"/>
      <c r="K157" s="58">
        <v>2.0</v>
      </c>
      <c r="L157" s="71">
        <v>44313.0</v>
      </c>
      <c r="M157" s="71">
        <v>44314.0</v>
      </c>
      <c r="N157" s="59"/>
      <c r="O157" s="59"/>
      <c r="P157" s="85" t="s">
        <v>266</v>
      </c>
      <c r="Q157" s="62" t="s">
        <v>39</v>
      </c>
      <c r="R157" s="63" t="s">
        <v>283</v>
      </c>
      <c r="S157" s="16"/>
      <c r="T157" s="16"/>
      <c r="U157" s="16"/>
      <c r="V157" s="17"/>
      <c r="AD157" s="6"/>
      <c r="AE157" s="6"/>
      <c r="AF157" s="6"/>
      <c r="AG157" s="6"/>
      <c r="AH157" s="6"/>
      <c r="AI157" s="6"/>
      <c r="AJ157" s="6"/>
      <c r="AK157" s="6"/>
    </row>
    <row r="158" ht="48.75" hidden="1" customHeight="1">
      <c r="A158" s="2"/>
      <c r="B158" s="80" t="s">
        <v>79</v>
      </c>
      <c r="C158" s="55">
        <f t="shared" si="1"/>
        <v>144</v>
      </c>
      <c r="D158" s="101" t="s">
        <v>288</v>
      </c>
      <c r="E158" s="16"/>
      <c r="F158" s="16"/>
      <c r="G158" s="16"/>
      <c r="H158" s="16"/>
      <c r="I158" s="17"/>
      <c r="J158" s="57"/>
      <c r="K158" s="58">
        <v>2.0</v>
      </c>
      <c r="L158" s="71">
        <v>44313.0</v>
      </c>
      <c r="M158" s="71">
        <v>44314.0</v>
      </c>
      <c r="N158" s="59"/>
      <c r="O158" s="59"/>
      <c r="P158" s="85" t="s">
        <v>266</v>
      </c>
      <c r="Q158" s="62" t="s">
        <v>39</v>
      </c>
      <c r="R158" s="63" t="s">
        <v>283</v>
      </c>
      <c r="S158" s="16"/>
      <c r="T158" s="16"/>
      <c r="U158" s="16"/>
      <c r="V158" s="17"/>
      <c r="AD158" s="6"/>
      <c r="AE158" s="6"/>
      <c r="AF158" s="6"/>
      <c r="AG158" s="6"/>
      <c r="AH158" s="6"/>
      <c r="AI158" s="6"/>
      <c r="AJ158" s="6"/>
      <c r="AK158" s="6"/>
    </row>
    <row r="159" ht="51.0" hidden="1" customHeight="1">
      <c r="A159" s="2"/>
      <c r="B159" s="80" t="s">
        <v>79</v>
      </c>
      <c r="C159" s="55">
        <f t="shared" si="1"/>
        <v>145</v>
      </c>
      <c r="D159" s="101" t="s">
        <v>289</v>
      </c>
      <c r="E159" s="16"/>
      <c r="F159" s="16"/>
      <c r="G159" s="16"/>
      <c r="H159" s="16"/>
      <c r="I159" s="17"/>
      <c r="J159" s="57"/>
      <c r="K159" s="58">
        <v>2.0</v>
      </c>
      <c r="L159" s="71">
        <v>44313.0</v>
      </c>
      <c r="M159" s="71">
        <v>44314.0</v>
      </c>
      <c r="N159" s="59"/>
      <c r="O159" s="59"/>
      <c r="P159" s="85" t="s">
        <v>290</v>
      </c>
      <c r="Q159" s="62" t="s">
        <v>39</v>
      </c>
      <c r="R159" s="63" t="s">
        <v>271</v>
      </c>
      <c r="S159" s="16"/>
      <c r="T159" s="16"/>
      <c r="U159" s="16"/>
      <c r="V159" s="17"/>
      <c r="AD159" s="6"/>
      <c r="AE159" s="6"/>
      <c r="AF159" s="6"/>
      <c r="AG159" s="6"/>
      <c r="AH159" s="6"/>
      <c r="AI159" s="6"/>
      <c r="AJ159" s="6"/>
      <c r="AK159" s="6"/>
    </row>
    <row r="160" ht="52.5" hidden="1" customHeight="1">
      <c r="A160" s="2"/>
      <c r="B160" s="80" t="s">
        <v>79</v>
      </c>
      <c r="C160" s="55">
        <f t="shared" si="1"/>
        <v>146</v>
      </c>
      <c r="D160" s="101" t="s">
        <v>291</v>
      </c>
      <c r="E160" s="16"/>
      <c r="F160" s="16"/>
      <c r="G160" s="16"/>
      <c r="H160" s="16"/>
      <c r="I160" s="17"/>
      <c r="J160" s="57"/>
      <c r="K160" s="58">
        <v>2.0</v>
      </c>
      <c r="L160" s="71">
        <v>44313.0</v>
      </c>
      <c r="M160" s="71">
        <v>44314.0</v>
      </c>
      <c r="N160" s="59"/>
      <c r="O160" s="59"/>
      <c r="P160" s="85" t="s">
        <v>290</v>
      </c>
      <c r="Q160" s="62" t="s">
        <v>39</v>
      </c>
      <c r="R160" s="63" t="s">
        <v>271</v>
      </c>
      <c r="S160" s="16"/>
      <c r="T160" s="16"/>
      <c r="U160" s="16"/>
      <c r="V160" s="17"/>
      <c r="AD160" s="6"/>
      <c r="AE160" s="6"/>
      <c r="AF160" s="6"/>
      <c r="AG160" s="6"/>
      <c r="AH160" s="6"/>
      <c r="AI160" s="6"/>
      <c r="AJ160" s="6"/>
      <c r="AK160" s="6"/>
    </row>
    <row r="161" ht="37.5" hidden="1" customHeight="1">
      <c r="A161" s="2"/>
      <c r="B161" s="80" t="s">
        <v>47</v>
      </c>
      <c r="C161" s="55">
        <f t="shared" si="1"/>
        <v>147</v>
      </c>
      <c r="D161" s="101" t="s">
        <v>292</v>
      </c>
      <c r="E161" s="16"/>
      <c r="F161" s="16"/>
      <c r="G161" s="16"/>
      <c r="H161" s="16"/>
      <c r="I161" s="17"/>
      <c r="J161" s="57"/>
      <c r="K161" s="58">
        <v>2.0</v>
      </c>
      <c r="L161" s="71">
        <v>44313.0</v>
      </c>
      <c r="M161" s="71">
        <v>44314.0</v>
      </c>
      <c r="N161" s="59"/>
      <c r="O161" s="59"/>
      <c r="P161" s="85" t="s">
        <v>266</v>
      </c>
      <c r="Q161" s="62" t="s">
        <v>39</v>
      </c>
      <c r="R161" s="63"/>
      <c r="S161" s="16"/>
      <c r="T161" s="16"/>
      <c r="U161" s="16"/>
      <c r="V161" s="17"/>
      <c r="AD161" s="6"/>
      <c r="AE161" s="6"/>
      <c r="AF161" s="6"/>
      <c r="AG161" s="6"/>
      <c r="AH161" s="6"/>
      <c r="AI161" s="6"/>
      <c r="AJ161" s="6"/>
      <c r="AK161" s="6"/>
    </row>
    <row r="162" ht="48.0" customHeight="1">
      <c r="A162" s="2"/>
      <c r="B162" s="80" t="s">
        <v>58</v>
      </c>
      <c r="C162" s="55">
        <f t="shared" si="1"/>
        <v>148</v>
      </c>
      <c r="D162" s="101" t="s">
        <v>293</v>
      </c>
      <c r="E162" s="16"/>
      <c r="F162" s="16"/>
      <c r="G162" s="16"/>
      <c r="H162" s="16"/>
      <c r="I162" s="17"/>
      <c r="J162" s="57"/>
      <c r="K162" s="58">
        <v>2.0</v>
      </c>
      <c r="L162" s="71">
        <v>44315.0</v>
      </c>
      <c r="M162" s="59"/>
      <c r="N162" s="59"/>
      <c r="O162" s="59"/>
      <c r="P162" s="89"/>
      <c r="Q162" s="62" t="s">
        <v>83</v>
      </c>
      <c r="R162" s="63"/>
      <c r="S162" s="16"/>
      <c r="T162" s="16"/>
      <c r="U162" s="16"/>
      <c r="V162" s="17"/>
      <c r="AD162" s="6"/>
      <c r="AE162" s="6"/>
      <c r="AF162" s="6"/>
      <c r="AG162" s="6"/>
      <c r="AH162" s="6"/>
      <c r="AI162" s="6"/>
      <c r="AJ162" s="6"/>
      <c r="AK162" s="6"/>
    </row>
    <row r="163" ht="48.0" hidden="1" customHeight="1">
      <c r="A163" s="2"/>
      <c r="B163" s="80" t="s">
        <v>47</v>
      </c>
      <c r="C163" s="55">
        <f t="shared" si="1"/>
        <v>149</v>
      </c>
      <c r="D163" s="101" t="s">
        <v>294</v>
      </c>
      <c r="E163" s="16"/>
      <c r="F163" s="16"/>
      <c r="G163" s="16"/>
      <c r="H163" s="16"/>
      <c r="I163" s="17"/>
      <c r="J163" s="57"/>
      <c r="K163" s="58">
        <v>2.0</v>
      </c>
      <c r="L163" s="71">
        <v>44315.0</v>
      </c>
      <c r="M163" s="71">
        <v>44316.0</v>
      </c>
      <c r="N163" s="59"/>
      <c r="O163" s="59"/>
      <c r="P163" s="89"/>
      <c r="Q163" s="62" t="s">
        <v>39</v>
      </c>
      <c r="R163" s="63"/>
      <c r="S163" s="16"/>
      <c r="T163" s="16"/>
      <c r="U163" s="16"/>
      <c r="V163" s="17"/>
      <c r="AD163" s="6"/>
      <c r="AE163" s="6"/>
      <c r="AF163" s="6"/>
      <c r="AG163" s="6"/>
      <c r="AH163" s="6"/>
      <c r="AI163" s="6"/>
      <c r="AJ163" s="6"/>
      <c r="AK163" s="6"/>
    </row>
    <row r="164" ht="48.0" hidden="1" customHeight="1">
      <c r="A164" s="2"/>
      <c r="B164" s="80" t="s">
        <v>79</v>
      </c>
      <c r="C164" s="55">
        <f t="shared" si="1"/>
        <v>150</v>
      </c>
      <c r="D164" s="101" t="s">
        <v>295</v>
      </c>
      <c r="E164" s="16"/>
      <c r="F164" s="16"/>
      <c r="G164" s="16"/>
      <c r="H164" s="16"/>
      <c r="I164" s="17"/>
      <c r="J164" s="57"/>
      <c r="K164" s="58">
        <v>2.0</v>
      </c>
      <c r="L164" s="71">
        <v>44315.0</v>
      </c>
      <c r="M164" s="71">
        <v>44321.0</v>
      </c>
      <c r="N164" s="59"/>
      <c r="O164" s="59"/>
      <c r="P164" s="89"/>
      <c r="Q164" s="62" t="s">
        <v>39</v>
      </c>
      <c r="R164" s="63" t="s">
        <v>296</v>
      </c>
      <c r="S164" s="16"/>
      <c r="T164" s="16"/>
      <c r="U164" s="16"/>
      <c r="V164" s="17"/>
      <c r="AD164" s="6"/>
      <c r="AE164" s="6"/>
      <c r="AF164" s="6"/>
      <c r="AG164" s="6"/>
      <c r="AH164" s="6"/>
      <c r="AI164" s="6"/>
      <c r="AJ164" s="6"/>
      <c r="AK164" s="6"/>
    </row>
    <row r="165" ht="48.0" customHeight="1">
      <c r="A165" s="2"/>
      <c r="B165" s="80" t="s">
        <v>47</v>
      </c>
      <c r="C165" s="55">
        <f t="shared" si="1"/>
        <v>151</v>
      </c>
      <c r="D165" s="101" t="s">
        <v>297</v>
      </c>
      <c r="E165" s="16"/>
      <c r="F165" s="16"/>
      <c r="G165" s="16"/>
      <c r="H165" s="16"/>
      <c r="I165" s="17"/>
      <c r="J165" s="57"/>
      <c r="K165" s="58">
        <v>2.0</v>
      </c>
      <c r="L165" s="71">
        <v>44316.0</v>
      </c>
      <c r="M165" s="59"/>
      <c r="N165" s="59"/>
      <c r="O165" s="59"/>
      <c r="P165" s="89"/>
      <c r="Q165" s="62" t="s">
        <v>83</v>
      </c>
      <c r="R165" s="63" t="s">
        <v>298</v>
      </c>
      <c r="S165" s="16"/>
      <c r="T165" s="16"/>
      <c r="U165" s="16"/>
      <c r="V165" s="17"/>
      <c r="AD165" s="6"/>
      <c r="AE165" s="6"/>
      <c r="AF165" s="6"/>
      <c r="AG165" s="6"/>
      <c r="AH165" s="6"/>
      <c r="AI165" s="6"/>
      <c r="AJ165" s="6"/>
      <c r="AK165" s="6"/>
    </row>
    <row r="166" ht="36.75" customHeight="1">
      <c r="A166" s="2"/>
      <c r="B166" s="80" t="s">
        <v>58</v>
      </c>
      <c r="C166" s="55">
        <f t="shared" si="1"/>
        <v>152</v>
      </c>
      <c r="D166" s="101" t="s">
        <v>299</v>
      </c>
      <c r="E166" s="16"/>
      <c r="F166" s="16"/>
      <c r="G166" s="16"/>
      <c r="H166" s="16"/>
      <c r="I166" s="17"/>
      <c r="J166" s="57"/>
      <c r="K166" s="58">
        <v>4.0</v>
      </c>
      <c r="L166" s="71">
        <v>44319.0</v>
      </c>
      <c r="M166" s="71"/>
      <c r="N166" s="59"/>
      <c r="O166" s="59"/>
      <c r="P166" s="89"/>
      <c r="Q166" s="62" t="s">
        <v>300</v>
      </c>
      <c r="R166" s="63" t="s">
        <v>301</v>
      </c>
      <c r="S166" s="16"/>
      <c r="T166" s="16"/>
      <c r="U166" s="16"/>
      <c r="V166" s="17"/>
      <c r="AD166" s="6"/>
      <c r="AE166" s="6"/>
      <c r="AF166" s="6"/>
      <c r="AG166" s="6"/>
      <c r="AH166" s="6"/>
      <c r="AI166" s="6"/>
      <c r="AJ166" s="6"/>
      <c r="AK166" s="6"/>
    </row>
    <row r="167" ht="33.75" customHeight="1">
      <c r="A167" s="2"/>
      <c r="B167" s="80" t="s">
        <v>58</v>
      </c>
      <c r="C167" s="55">
        <f t="shared" si="1"/>
        <v>153</v>
      </c>
      <c r="D167" s="101" t="s">
        <v>302</v>
      </c>
      <c r="E167" s="16"/>
      <c r="F167" s="16"/>
      <c r="G167" s="16"/>
      <c r="H167" s="16"/>
      <c r="I167" s="17"/>
      <c r="J167" s="57"/>
      <c r="K167" s="58">
        <v>2.0</v>
      </c>
      <c r="L167" s="71">
        <v>44319.0</v>
      </c>
      <c r="M167" s="59"/>
      <c r="N167" s="59"/>
      <c r="O167" s="59"/>
      <c r="P167" s="89"/>
      <c r="Q167" s="62" t="s">
        <v>83</v>
      </c>
      <c r="R167" s="63"/>
      <c r="S167" s="16"/>
      <c r="T167" s="16"/>
      <c r="U167" s="16"/>
      <c r="V167" s="17"/>
      <c r="AD167" s="6"/>
      <c r="AE167" s="6"/>
      <c r="AF167" s="6"/>
      <c r="AG167" s="6"/>
      <c r="AH167" s="6"/>
      <c r="AI167" s="6"/>
      <c r="AJ167" s="6"/>
      <c r="AK167" s="6"/>
    </row>
    <row r="168" ht="45.0" hidden="1" customHeight="1">
      <c r="A168" s="2"/>
      <c r="B168" s="80" t="s">
        <v>79</v>
      </c>
      <c r="C168" s="55">
        <f t="shared" si="1"/>
        <v>154</v>
      </c>
      <c r="D168" s="101" t="s">
        <v>303</v>
      </c>
      <c r="E168" s="16"/>
      <c r="F168" s="16"/>
      <c r="G168" s="16"/>
      <c r="H168" s="16"/>
      <c r="I168" s="17"/>
      <c r="J168" s="57"/>
      <c r="K168" s="58">
        <v>4.0</v>
      </c>
      <c r="L168" s="71">
        <v>44321.0</v>
      </c>
      <c r="M168" s="71">
        <v>44321.0</v>
      </c>
      <c r="N168" s="59"/>
      <c r="O168" s="59"/>
      <c r="P168" s="89"/>
      <c r="Q168" s="62" t="s">
        <v>39</v>
      </c>
      <c r="R168" s="63" t="s">
        <v>304</v>
      </c>
      <c r="S168" s="16"/>
      <c r="T168" s="16"/>
      <c r="U168" s="16"/>
      <c r="V168" s="17"/>
      <c r="AD168" s="6"/>
      <c r="AE168" s="6"/>
      <c r="AF168" s="6"/>
      <c r="AG168" s="6"/>
      <c r="AH168" s="6"/>
      <c r="AI168" s="6"/>
      <c r="AJ168" s="6"/>
      <c r="AK168" s="6"/>
    </row>
    <row r="169" ht="43.5" customHeight="1">
      <c r="A169" s="2"/>
      <c r="B169" s="80" t="s">
        <v>79</v>
      </c>
      <c r="C169" s="55">
        <f t="shared" si="1"/>
        <v>155</v>
      </c>
      <c r="D169" s="101" t="s">
        <v>305</v>
      </c>
      <c r="E169" s="16"/>
      <c r="F169" s="16"/>
      <c r="G169" s="16"/>
      <c r="H169" s="16"/>
      <c r="I169" s="17"/>
      <c r="J169" s="57"/>
      <c r="K169" s="58">
        <v>2.0</v>
      </c>
      <c r="L169" s="71">
        <v>44321.0</v>
      </c>
      <c r="M169" s="59"/>
      <c r="N169" s="59"/>
      <c r="O169" s="59"/>
      <c r="P169" s="89"/>
      <c r="Q169" s="62" t="s">
        <v>222</v>
      </c>
      <c r="R169" s="63" t="s">
        <v>306</v>
      </c>
      <c r="S169" s="16"/>
      <c r="T169" s="16"/>
      <c r="U169" s="16"/>
      <c r="V169" s="17"/>
      <c r="AD169" s="6"/>
      <c r="AE169" s="6"/>
      <c r="AF169" s="6"/>
      <c r="AG169" s="6"/>
      <c r="AH169" s="6"/>
      <c r="AI169" s="6"/>
      <c r="AJ169" s="6"/>
      <c r="AK169" s="6"/>
    </row>
    <row r="170" ht="47.25" hidden="1" customHeight="1">
      <c r="A170" s="2"/>
      <c r="B170" s="80" t="s">
        <v>79</v>
      </c>
      <c r="C170" s="55">
        <f t="shared" si="1"/>
        <v>156</v>
      </c>
      <c r="D170" s="101" t="s">
        <v>307</v>
      </c>
      <c r="E170" s="16"/>
      <c r="F170" s="16"/>
      <c r="G170" s="16"/>
      <c r="H170" s="16"/>
      <c r="I170" s="17"/>
      <c r="J170" s="57"/>
      <c r="K170" s="58">
        <v>4.0</v>
      </c>
      <c r="L170" s="71">
        <v>44321.0</v>
      </c>
      <c r="M170" s="71">
        <v>44341.0</v>
      </c>
      <c r="N170" s="59"/>
      <c r="O170" s="59"/>
      <c r="P170" s="89"/>
      <c r="Q170" s="62" t="s">
        <v>39</v>
      </c>
      <c r="R170" s="63" t="s">
        <v>306</v>
      </c>
      <c r="S170" s="16"/>
      <c r="T170" s="16"/>
      <c r="U170" s="16"/>
      <c r="V170" s="17"/>
      <c r="AD170" s="6"/>
      <c r="AE170" s="6"/>
      <c r="AF170" s="6"/>
      <c r="AG170" s="6"/>
      <c r="AH170" s="6"/>
      <c r="AI170" s="6"/>
      <c r="AJ170" s="6"/>
      <c r="AK170" s="6"/>
    </row>
    <row r="171" ht="42.75" customHeight="1">
      <c r="A171" s="2"/>
      <c r="B171" s="80" t="s">
        <v>79</v>
      </c>
      <c r="C171" s="55">
        <f t="shared" si="1"/>
        <v>157</v>
      </c>
      <c r="D171" s="101" t="s">
        <v>308</v>
      </c>
      <c r="E171" s="16"/>
      <c r="F171" s="16"/>
      <c r="G171" s="16"/>
      <c r="H171" s="16"/>
      <c r="I171" s="17"/>
      <c r="J171" s="57"/>
      <c r="K171" s="58">
        <v>2.0</v>
      </c>
      <c r="L171" s="71">
        <v>44322.0</v>
      </c>
      <c r="M171" s="59"/>
      <c r="N171" s="59"/>
      <c r="O171" s="59"/>
      <c r="P171" s="89"/>
      <c r="Q171" s="62" t="s">
        <v>83</v>
      </c>
      <c r="R171" s="63"/>
      <c r="S171" s="16"/>
      <c r="T171" s="16"/>
      <c r="U171" s="16"/>
      <c r="V171" s="17"/>
      <c r="AD171" s="6"/>
      <c r="AE171" s="6"/>
      <c r="AF171" s="6"/>
      <c r="AG171" s="6"/>
      <c r="AH171" s="6"/>
      <c r="AI171" s="6"/>
      <c r="AJ171" s="6"/>
      <c r="AK171" s="6"/>
    </row>
    <row r="172" ht="40.5" customHeight="1">
      <c r="A172" s="2"/>
      <c r="B172" s="80" t="s">
        <v>79</v>
      </c>
      <c r="C172" s="55">
        <f t="shared" si="1"/>
        <v>158</v>
      </c>
      <c r="D172" s="101" t="s">
        <v>309</v>
      </c>
      <c r="E172" s="16"/>
      <c r="F172" s="16"/>
      <c r="G172" s="16"/>
      <c r="H172" s="16"/>
      <c r="I172" s="17"/>
      <c r="J172" s="57"/>
      <c r="K172" s="58">
        <v>4.0</v>
      </c>
      <c r="L172" s="71">
        <v>44323.0</v>
      </c>
      <c r="M172" s="59"/>
      <c r="N172" s="59"/>
      <c r="O172" s="59"/>
      <c r="P172" s="89"/>
      <c r="Q172" s="62" t="s">
        <v>310</v>
      </c>
      <c r="R172" s="63" t="s">
        <v>311</v>
      </c>
      <c r="S172" s="16"/>
      <c r="T172" s="16"/>
      <c r="U172" s="16"/>
      <c r="V172" s="17"/>
      <c r="AD172" s="6"/>
      <c r="AE172" s="6"/>
      <c r="AF172" s="6"/>
      <c r="AG172" s="6"/>
      <c r="AH172" s="6"/>
      <c r="AI172" s="6"/>
      <c r="AJ172" s="6"/>
      <c r="AK172" s="6"/>
    </row>
    <row r="173" ht="48.75" customHeight="1">
      <c r="A173" s="2"/>
      <c r="B173" s="80" t="s">
        <v>47</v>
      </c>
      <c r="C173" s="55">
        <f t="shared" si="1"/>
        <v>159</v>
      </c>
      <c r="D173" s="101" t="s">
        <v>312</v>
      </c>
      <c r="E173" s="16"/>
      <c r="F173" s="16"/>
      <c r="G173" s="16"/>
      <c r="H173" s="16"/>
      <c r="I173" s="17"/>
      <c r="J173" s="57"/>
      <c r="K173" s="58">
        <v>2.0</v>
      </c>
      <c r="L173" s="71">
        <v>44326.0</v>
      </c>
      <c r="M173" s="59"/>
      <c r="N173" s="59"/>
      <c r="O173" s="59"/>
      <c r="P173" s="89"/>
      <c r="Q173" s="62" t="s">
        <v>83</v>
      </c>
      <c r="R173" s="63"/>
      <c r="S173" s="16"/>
      <c r="T173" s="16"/>
      <c r="U173" s="16"/>
      <c r="V173" s="17"/>
      <c r="AD173" s="6"/>
      <c r="AE173" s="6"/>
      <c r="AF173" s="6"/>
      <c r="AG173" s="6"/>
      <c r="AH173" s="6"/>
      <c r="AI173" s="6"/>
      <c r="AJ173" s="6"/>
      <c r="AK173" s="6"/>
    </row>
    <row r="174" ht="45.75" customHeight="1">
      <c r="A174" s="2"/>
      <c r="B174" s="80" t="s">
        <v>58</v>
      </c>
      <c r="C174" s="55">
        <f t="shared" si="1"/>
        <v>160</v>
      </c>
      <c r="D174" s="101" t="s">
        <v>313</v>
      </c>
      <c r="E174" s="16"/>
      <c r="F174" s="16"/>
      <c r="G174" s="16"/>
      <c r="H174" s="16"/>
      <c r="I174" s="17"/>
      <c r="J174" s="57"/>
      <c r="K174" s="58">
        <v>2.0</v>
      </c>
      <c r="L174" s="71">
        <v>44327.0</v>
      </c>
      <c r="M174" s="71"/>
      <c r="N174" s="59"/>
      <c r="O174" s="59"/>
      <c r="P174" s="89"/>
      <c r="Q174" s="62" t="s">
        <v>83</v>
      </c>
      <c r="R174" s="63"/>
      <c r="S174" s="16"/>
      <c r="T174" s="16"/>
      <c r="U174" s="16"/>
      <c r="V174" s="17"/>
      <c r="AD174" s="6"/>
      <c r="AE174" s="6"/>
      <c r="AF174" s="6"/>
      <c r="AG174" s="6"/>
      <c r="AH174" s="6"/>
      <c r="AI174" s="6"/>
      <c r="AJ174" s="6"/>
      <c r="AK174" s="6"/>
    </row>
    <row r="175" ht="51.75" customHeight="1">
      <c r="A175" s="2"/>
      <c r="B175" s="80" t="s">
        <v>79</v>
      </c>
      <c r="C175" s="55">
        <f t="shared" si="1"/>
        <v>161</v>
      </c>
      <c r="D175" s="101" t="s">
        <v>314</v>
      </c>
      <c r="E175" s="16"/>
      <c r="F175" s="16"/>
      <c r="G175" s="16"/>
      <c r="H175" s="16"/>
      <c r="I175" s="17"/>
      <c r="J175" s="57"/>
      <c r="K175" s="58">
        <v>2.0</v>
      </c>
      <c r="L175" s="71">
        <v>44326.0</v>
      </c>
      <c r="M175" s="59"/>
      <c r="N175" s="59"/>
      <c r="O175" s="59"/>
      <c r="P175" s="89"/>
      <c r="Q175" s="62" t="s">
        <v>83</v>
      </c>
      <c r="R175" s="63"/>
      <c r="S175" s="16"/>
      <c r="T175" s="16"/>
      <c r="U175" s="16"/>
      <c r="V175" s="17"/>
      <c r="AD175" s="6"/>
      <c r="AE175" s="6"/>
      <c r="AF175" s="6"/>
      <c r="AG175" s="6"/>
      <c r="AH175" s="6"/>
      <c r="AI175" s="6"/>
      <c r="AJ175" s="6"/>
      <c r="AK175" s="6"/>
    </row>
    <row r="176" ht="40.5" customHeight="1">
      <c r="A176" s="2"/>
      <c r="B176" s="80" t="s">
        <v>58</v>
      </c>
      <c r="C176" s="55">
        <f t="shared" si="1"/>
        <v>162</v>
      </c>
      <c r="D176" s="101" t="s">
        <v>315</v>
      </c>
      <c r="E176" s="16"/>
      <c r="F176" s="16"/>
      <c r="G176" s="16"/>
      <c r="H176" s="16"/>
      <c r="I176" s="17"/>
      <c r="J176" s="57"/>
      <c r="K176" s="58">
        <v>2.0</v>
      </c>
      <c r="L176" s="71">
        <v>44329.0</v>
      </c>
      <c r="M176" s="59"/>
      <c r="N176" s="59"/>
      <c r="O176" s="59"/>
      <c r="P176" s="89"/>
      <c r="Q176" s="62" t="s">
        <v>83</v>
      </c>
      <c r="R176" s="63" t="s">
        <v>316</v>
      </c>
      <c r="S176" s="16"/>
      <c r="T176" s="16"/>
      <c r="U176" s="16"/>
      <c r="V176" s="17"/>
      <c r="AD176" s="6"/>
      <c r="AE176" s="6"/>
      <c r="AF176" s="6"/>
      <c r="AG176" s="6"/>
      <c r="AH176" s="6"/>
      <c r="AI176" s="6"/>
      <c r="AJ176" s="6"/>
      <c r="AK176" s="6"/>
    </row>
    <row r="177" ht="41.25" hidden="1" customHeight="1">
      <c r="A177" s="2"/>
      <c r="B177" s="80" t="s">
        <v>47</v>
      </c>
      <c r="C177" s="55">
        <f t="shared" si="1"/>
        <v>163</v>
      </c>
      <c r="D177" s="101" t="s">
        <v>317</v>
      </c>
      <c r="E177" s="16"/>
      <c r="F177" s="16"/>
      <c r="G177" s="16"/>
      <c r="H177" s="16"/>
      <c r="I177" s="17"/>
      <c r="J177" s="57"/>
      <c r="K177" s="58">
        <v>2.0</v>
      </c>
      <c r="L177" s="71">
        <v>44330.0</v>
      </c>
      <c r="M177" s="71">
        <v>44330.0</v>
      </c>
      <c r="N177" s="59"/>
      <c r="O177" s="59"/>
      <c r="P177" s="89"/>
      <c r="Q177" s="62" t="s">
        <v>39</v>
      </c>
      <c r="R177" s="63"/>
      <c r="S177" s="16"/>
      <c r="T177" s="16"/>
      <c r="U177" s="16"/>
      <c r="V177" s="17"/>
      <c r="AD177" s="6"/>
      <c r="AE177" s="6"/>
      <c r="AF177" s="6"/>
      <c r="AG177" s="6"/>
      <c r="AH177" s="6"/>
      <c r="AI177" s="6"/>
      <c r="AJ177" s="6"/>
      <c r="AK177" s="6"/>
    </row>
    <row r="178" ht="33.75" customHeight="1">
      <c r="A178" s="2"/>
      <c r="B178" s="80" t="s">
        <v>47</v>
      </c>
      <c r="C178" s="55">
        <f t="shared" si="1"/>
        <v>164</v>
      </c>
      <c r="D178" s="101" t="s">
        <v>318</v>
      </c>
      <c r="E178" s="16"/>
      <c r="F178" s="16"/>
      <c r="G178" s="16"/>
      <c r="H178" s="16"/>
      <c r="I178" s="17"/>
      <c r="J178" s="57"/>
      <c r="K178" s="58">
        <v>2.0</v>
      </c>
      <c r="L178" s="71">
        <v>44333.0</v>
      </c>
      <c r="M178" s="59"/>
      <c r="N178" s="59"/>
      <c r="O178" s="59"/>
      <c r="P178" s="89"/>
      <c r="Q178" s="62" t="s">
        <v>310</v>
      </c>
      <c r="R178" s="63"/>
      <c r="S178" s="16"/>
      <c r="T178" s="16"/>
      <c r="U178" s="16"/>
      <c r="V178" s="17"/>
      <c r="AD178" s="6"/>
      <c r="AE178" s="6"/>
      <c r="AF178" s="6"/>
      <c r="AG178" s="6"/>
      <c r="AH178" s="6"/>
      <c r="AI178" s="6"/>
      <c r="AJ178" s="6"/>
      <c r="AK178" s="6"/>
    </row>
    <row r="179" ht="42.75" customHeight="1">
      <c r="A179" s="2"/>
      <c r="B179" s="80" t="s">
        <v>58</v>
      </c>
      <c r="C179" s="55">
        <f t="shared" si="1"/>
        <v>165</v>
      </c>
      <c r="D179" s="101" t="s">
        <v>319</v>
      </c>
      <c r="E179" s="16"/>
      <c r="F179" s="16"/>
      <c r="G179" s="16"/>
      <c r="H179" s="16"/>
      <c r="I179" s="17"/>
      <c r="J179" s="57"/>
      <c r="K179" s="58">
        <v>1.0</v>
      </c>
      <c r="L179" s="71">
        <v>44335.0</v>
      </c>
      <c r="M179" s="59"/>
      <c r="N179" s="59"/>
      <c r="O179" s="59"/>
      <c r="P179" s="89"/>
      <c r="Q179" s="62" t="s">
        <v>83</v>
      </c>
      <c r="R179" s="108"/>
      <c r="S179" s="16"/>
      <c r="T179" s="16"/>
      <c r="U179" s="16"/>
      <c r="V179" s="17"/>
      <c r="AD179" s="6"/>
      <c r="AE179" s="6"/>
      <c r="AF179" s="6"/>
      <c r="AG179" s="6"/>
      <c r="AH179" s="6"/>
      <c r="AI179" s="6"/>
      <c r="AJ179" s="6"/>
      <c r="AK179" s="6"/>
    </row>
    <row r="180" ht="45.0" customHeight="1">
      <c r="A180" s="2"/>
      <c r="B180" s="80" t="s">
        <v>58</v>
      </c>
      <c r="C180" s="55">
        <f t="shared" si="1"/>
        <v>166</v>
      </c>
      <c r="D180" s="101" t="s">
        <v>320</v>
      </c>
      <c r="E180" s="16"/>
      <c r="F180" s="16"/>
      <c r="G180" s="16"/>
      <c r="H180" s="16"/>
      <c r="I180" s="17"/>
      <c r="J180" s="57"/>
      <c r="K180" s="58">
        <v>1.0</v>
      </c>
      <c r="L180" s="71">
        <v>44335.0</v>
      </c>
      <c r="M180" s="59"/>
      <c r="N180" s="59"/>
      <c r="O180" s="59"/>
      <c r="P180" s="89"/>
      <c r="Q180" s="62" t="s">
        <v>83</v>
      </c>
      <c r="R180" s="108" t="s">
        <v>321</v>
      </c>
      <c r="S180" s="16"/>
      <c r="T180" s="16"/>
      <c r="U180" s="16"/>
      <c r="V180" s="17"/>
      <c r="AD180" s="6"/>
      <c r="AE180" s="6"/>
      <c r="AF180" s="6"/>
      <c r="AG180" s="6"/>
      <c r="AH180" s="6"/>
      <c r="AI180" s="6"/>
      <c r="AJ180" s="6"/>
      <c r="AK180" s="6"/>
    </row>
    <row r="181" ht="73.5" hidden="1" customHeight="1">
      <c r="A181" s="2"/>
      <c r="B181" s="80" t="s">
        <v>58</v>
      </c>
      <c r="C181" s="55">
        <f t="shared" si="1"/>
        <v>167</v>
      </c>
      <c r="D181" s="101" t="s">
        <v>322</v>
      </c>
      <c r="E181" s="16"/>
      <c r="F181" s="16"/>
      <c r="G181" s="16"/>
      <c r="H181" s="16"/>
      <c r="I181" s="17"/>
      <c r="J181" s="57"/>
      <c r="K181" s="58">
        <v>4.0</v>
      </c>
      <c r="L181" s="71">
        <v>44336.0</v>
      </c>
      <c r="M181" s="71">
        <v>44341.0</v>
      </c>
      <c r="N181" s="59"/>
      <c r="O181" s="59"/>
      <c r="P181" s="89"/>
      <c r="Q181" s="62" t="s">
        <v>39</v>
      </c>
      <c r="R181" s="63" t="s">
        <v>323</v>
      </c>
      <c r="S181" s="16"/>
      <c r="T181" s="16"/>
      <c r="U181" s="16"/>
      <c r="V181" s="17"/>
      <c r="AD181" s="6"/>
      <c r="AE181" s="6"/>
      <c r="AF181" s="6"/>
      <c r="AG181" s="6"/>
      <c r="AH181" s="6"/>
      <c r="AI181" s="6"/>
      <c r="AJ181" s="6"/>
      <c r="AK181" s="6"/>
    </row>
    <row r="182" ht="41.25" customHeight="1">
      <c r="A182" s="2"/>
      <c r="B182" s="80" t="s">
        <v>47</v>
      </c>
      <c r="C182" s="55">
        <f t="shared" si="1"/>
        <v>168</v>
      </c>
      <c r="D182" s="101" t="s">
        <v>324</v>
      </c>
      <c r="E182" s="16"/>
      <c r="F182" s="16"/>
      <c r="G182" s="16"/>
      <c r="H182" s="16"/>
      <c r="I182" s="17"/>
      <c r="J182" s="57"/>
      <c r="K182" s="58">
        <v>2.0</v>
      </c>
      <c r="L182" s="71">
        <v>44337.0</v>
      </c>
      <c r="M182" s="59"/>
      <c r="N182" s="59"/>
      <c r="O182" s="59"/>
      <c r="P182" s="89"/>
      <c r="Q182" s="62" t="s">
        <v>83</v>
      </c>
      <c r="R182" s="63" t="s">
        <v>325</v>
      </c>
      <c r="S182" s="16"/>
      <c r="T182" s="16"/>
      <c r="U182" s="16"/>
      <c r="V182" s="17"/>
      <c r="AD182" s="6"/>
      <c r="AE182" s="6"/>
      <c r="AF182" s="6"/>
      <c r="AG182" s="6"/>
      <c r="AH182" s="6"/>
      <c r="AI182" s="6"/>
      <c r="AJ182" s="6"/>
      <c r="AK182" s="6"/>
    </row>
    <row r="183" ht="45.0" customHeight="1">
      <c r="A183" s="2"/>
      <c r="B183" s="80" t="s">
        <v>47</v>
      </c>
      <c r="C183" s="55">
        <f t="shared" si="1"/>
        <v>169</v>
      </c>
      <c r="D183" s="101" t="s">
        <v>326</v>
      </c>
      <c r="E183" s="16"/>
      <c r="F183" s="16"/>
      <c r="G183" s="16"/>
      <c r="H183" s="16"/>
      <c r="I183" s="17"/>
      <c r="J183" s="57"/>
      <c r="K183" s="58">
        <v>3.0</v>
      </c>
      <c r="L183" s="71">
        <v>44337.0</v>
      </c>
      <c r="M183" s="59"/>
      <c r="N183" s="59"/>
      <c r="O183" s="59"/>
      <c r="P183" s="89"/>
      <c r="Q183" s="62" t="s">
        <v>83</v>
      </c>
      <c r="R183" s="63" t="s">
        <v>327</v>
      </c>
      <c r="S183" s="16"/>
      <c r="T183" s="16"/>
      <c r="U183" s="16"/>
      <c r="V183" s="17"/>
      <c r="AD183" s="6"/>
      <c r="AE183" s="6"/>
      <c r="AF183" s="6"/>
      <c r="AG183" s="6"/>
      <c r="AH183" s="6"/>
      <c r="AI183" s="6"/>
      <c r="AJ183" s="6"/>
      <c r="AK183" s="6"/>
    </row>
    <row r="184" ht="48.0" customHeight="1">
      <c r="A184" s="2"/>
      <c r="B184" s="80" t="s">
        <v>79</v>
      </c>
      <c r="C184" s="55">
        <f t="shared" si="1"/>
        <v>170</v>
      </c>
      <c r="D184" s="101" t="s">
        <v>328</v>
      </c>
      <c r="E184" s="16"/>
      <c r="F184" s="16"/>
      <c r="G184" s="16"/>
      <c r="H184" s="16"/>
      <c r="I184" s="17"/>
      <c r="J184" s="57"/>
      <c r="K184" s="58">
        <v>4.0</v>
      </c>
      <c r="L184" s="71">
        <v>44337.0</v>
      </c>
      <c r="M184" s="59"/>
      <c r="N184" s="59"/>
      <c r="O184" s="59"/>
      <c r="P184" s="89"/>
      <c r="Q184" s="62" t="s">
        <v>83</v>
      </c>
      <c r="R184" s="63" t="s">
        <v>271</v>
      </c>
      <c r="S184" s="16"/>
      <c r="T184" s="16"/>
      <c r="U184" s="16"/>
      <c r="V184" s="17"/>
      <c r="AD184" s="6"/>
      <c r="AE184" s="6"/>
      <c r="AF184" s="6"/>
      <c r="AG184" s="6"/>
      <c r="AH184" s="6"/>
      <c r="AI184" s="6"/>
      <c r="AJ184" s="6"/>
      <c r="AK184" s="6"/>
    </row>
    <row r="185" ht="27.75" customHeight="1">
      <c r="A185" s="2"/>
      <c r="B185" s="80" t="s">
        <v>47</v>
      </c>
      <c r="C185" s="55">
        <f t="shared" si="1"/>
        <v>171</v>
      </c>
      <c r="D185" s="101" t="s">
        <v>329</v>
      </c>
      <c r="E185" s="16"/>
      <c r="F185" s="16"/>
      <c r="G185" s="16"/>
      <c r="H185" s="16"/>
      <c r="I185" s="17"/>
      <c r="J185" s="57"/>
      <c r="K185" s="58">
        <v>1.0</v>
      </c>
      <c r="L185" s="71">
        <v>44337.0</v>
      </c>
      <c r="M185" s="59"/>
      <c r="N185" s="59"/>
      <c r="O185" s="59"/>
      <c r="P185" s="89"/>
      <c r="Q185" s="62" t="s">
        <v>83</v>
      </c>
      <c r="R185" s="63"/>
      <c r="S185" s="16"/>
      <c r="T185" s="16"/>
      <c r="U185" s="16"/>
      <c r="V185" s="17"/>
      <c r="AD185" s="6"/>
      <c r="AE185" s="6"/>
      <c r="AF185" s="6"/>
      <c r="AG185" s="6"/>
      <c r="AH185" s="6"/>
      <c r="AI185" s="6"/>
      <c r="AJ185" s="6"/>
      <c r="AK185" s="6"/>
    </row>
    <row r="186" ht="21.75" customHeight="1">
      <c r="A186" s="2"/>
      <c r="B186" s="80" t="s">
        <v>79</v>
      </c>
      <c r="C186" s="55">
        <f t="shared" si="1"/>
        <v>172</v>
      </c>
      <c r="D186" s="101" t="s">
        <v>330</v>
      </c>
      <c r="E186" s="16"/>
      <c r="F186" s="16"/>
      <c r="G186" s="16"/>
      <c r="H186" s="16"/>
      <c r="I186" s="17"/>
      <c r="J186" s="57"/>
      <c r="K186" s="58">
        <v>1.0</v>
      </c>
      <c r="L186" s="71">
        <v>44337.0</v>
      </c>
      <c r="M186" s="59"/>
      <c r="N186" s="59"/>
      <c r="O186" s="59"/>
      <c r="P186" s="89"/>
      <c r="Q186" s="62" t="s">
        <v>83</v>
      </c>
      <c r="R186" s="63" t="s">
        <v>306</v>
      </c>
      <c r="S186" s="16"/>
      <c r="T186" s="16"/>
      <c r="U186" s="16"/>
      <c r="V186" s="17"/>
      <c r="AD186" s="6"/>
      <c r="AE186" s="6"/>
      <c r="AF186" s="6"/>
      <c r="AG186" s="6"/>
      <c r="AH186" s="6"/>
      <c r="AI186" s="6"/>
      <c r="AJ186" s="6"/>
      <c r="AK186" s="6"/>
    </row>
    <row r="187" ht="33.0" customHeight="1">
      <c r="A187" s="2"/>
      <c r="B187" s="80" t="s">
        <v>47</v>
      </c>
      <c r="C187" s="55">
        <f t="shared" si="1"/>
        <v>173</v>
      </c>
      <c r="D187" s="101" t="s">
        <v>331</v>
      </c>
      <c r="E187" s="16"/>
      <c r="F187" s="16"/>
      <c r="G187" s="16"/>
      <c r="H187" s="16"/>
      <c r="I187" s="17"/>
      <c r="J187" s="57"/>
      <c r="K187" s="58">
        <v>3.0</v>
      </c>
      <c r="L187" s="71">
        <v>44340.0</v>
      </c>
      <c r="M187" s="59"/>
      <c r="N187" s="59"/>
      <c r="O187" s="59"/>
      <c r="P187" s="89"/>
      <c r="Q187" s="62" t="s">
        <v>83</v>
      </c>
      <c r="R187" s="63"/>
      <c r="S187" s="16"/>
      <c r="T187" s="16"/>
      <c r="U187" s="16"/>
      <c r="V187" s="17"/>
      <c r="AD187" s="6"/>
      <c r="AE187" s="6"/>
      <c r="AF187" s="6"/>
      <c r="AG187" s="6"/>
      <c r="AH187" s="6"/>
      <c r="AI187" s="6"/>
      <c r="AJ187" s="6"/>
      <c r="AK187" s="6"/>
    </row>
    <row r="188" ht="31.5" customHeight="1">
      <c r="A188" s="2"/>
      <c r="B188" s="80" t="s">
        <v>47</v>
      </c>
      <c r="C188" s="55">
        <f t="shared" si="1"/>
        <v>174</v>
      </c>
      <c r="D188" s="101" t="s">
        <v>332</v>
      </c>
      <c r="E188" s="16"/>
      <c r="F188" s="16"/>
      <c r="G188" s="16"/>
      <c r="H188" s="16"/>
      <c r="I188" s="17"/>
      <c r="J188" s="57"/>
      <c r="K188" s="58">
        <v>3.0</v>
      </c>
      <c r="L188" s="71">
        <v>44340.0</v>
      </c>
      <c r="M188" s="59"/>
      <c r="N188" s="59"/>
      <c r="O188" s="59"/>
      <c r="P188" s="89"/>
      <c r="Q188" s="62" t="s">
        <v>83</v>
      </c>
      <c r="R188" s="63" t="s">
        <v>333</v>
      </c>
      <c r="S188" s="16"/>
      <c r="T188" s="16"/>
      <c r="U188" s="16"/>
      <c r="V188" s="17"/>
      <c r="AD188" s="6"/>
      <c r="AE188" s="6"/>
      <c r="AF188" s="6"/>
      <c r="AG188" s="6"/>
      <c r="AH188" s="6"/>
      <c r="AI188" s="6"/>
      <c r="AJ188" s="6"/>
      <c r="AK188" s="6"/>
    </row>
    <row r="189" ht="27.75" customHeight="1">
      <c r="A189" s="2"/>
      <c r="B189" s="80" t="s">
        <v>47</v>
      </c>
      <c r="C189" s="55">
        <f t="shared" si="1"/>
        <v>175</v>
      </c>
      <c r="D189" s="101" t="s">
        <v>334</v>
      </c>
      <c r="E189" s="16"/>
      <c r="F189" s="16"/>
      <c r="G189" s="16"/>
      <c r="H189" s="16"/>
      <c r="I189" s="17"/>
      <c r="J189" s="57"/>
      <c r="K189" s="58">
        <v>3.0</v>
      </c>
      <c r="L189" s="71">
        <v>44340.0</v>
      </c>
      <c r="M189" s="59"/>
      <c r="N189" s="59"/>
      <c r="O189" s="59"/>
      <c r="P189" s="89"/>
      <c r="Q189" s="62" t="s">
        <v>83</v>
      </c>
      <c r="R189" s="63" t="s">
        <v>335</v>
      </c>
      <c r="S189" s="16"/>
      <c r="T189" s="16"/>
      <c r="U189" s="16"/>
      <c r="V189" s="17"/>
      <c r="AD189" s="6"/>
      <c r="AE189" s="6"/>
      <c r="AF189" s="6"/>
      <c r="AG189" s="6"/>
      <c r="AH189" s="6"/>
      <c r="AI189" s="6"/>
      <c r="AJ189" s="6"/>
      <c r="AK189" s="6"/>
    </row>
    <row r="190" ht="52.5" customHeight="1">
      <c r="A190" s="2"/>
      <c r="B190" s="80" t="s">
        <v>58</v>
      </c>
      <c r="C190" s="55">
        <f t="shared" si="1"/>
        <v>176</v>
      </c>
      <c r="D190" s="101" t="s">
        <v>336</v>
      </c>
      <c r="E190" s="16"/>
      <c r="F190" s="16"/>
      <c r="G190" s="16"/>
      <c r="H190" s="16"/>
      <c r="I190" s="17"/>
      <c r="J190" s="57"/>
      <c r="K190" s="58">
        <v>2.0</v>
      </c>
      <c r="L190" s="71">
        <v>44341.0</v>
      </c>
      <c r="M190" s="59"/>
      <c r="N190" s="59"/>
      <c r="O190" s="59"/>
      <c r="P190" s="89"/>
      <c r="Q190" s="62" t="s">
        <v>83</v>
      </c>
      <c r="R190" s="63" t="s">
        <v>337</v>
      </c>
      <c r="S190" s="16"/>
      <c r="T190" s="16"/>
      <c r="U190" s="16"/>
      <c r="V190" s="17"/>
      <c r="AD190" s="6"/>
      <c r="AE190" s="6"/>
      <c r="AF190" s="6"/>
      <c r="AG190" s="6"/>
      <c r="AH190" s="6"/>
      <c r="AI190" s="6"/>
      <c r="AJ190" s="6"/>
      <c r="AK190" s="6"/>
    </row>
    <row r="191" ht="35.25" customHeight="1">
      <c r="A191" s="2"/>
      <c r="B191" s="80" t="s">
        <v>79</v>
      </c>
      <c r="C191" s="55">
        <f t="shared" si="1"/>
        <v>177</v>
      </c>
      <c r="D191" s="101" t="s">
        <v>338</v>
      </c>
      <c r="E191" s="16"/>
      <c r="F191" s="16"/>
      <c r="G191" s="16"/>
      <c r="H191" s="16"/>
      <c r="I191" s="17"/>
      <c r="J191" s="57"/>
      <c r="K191" s="58">
        <v>3.0</v>
      </c>
      <c r="L191" s="71">
        <v>44341.0</v>
      </c>
      <c r="M191" s="59"/>
      <c r="N191" s="59"/>
      <c r="O191" s="59"/>
      <c r="P191" s="89"/>
      <c r="Q191" s="62" t="s">
        <v>83</v>
      </c>
      <c r="R191" s="63"/>
      <c r="S191" s="16"/>
      <c r="T191" s="16"/>
      <c r="U191" s="16"/>
      <c r="V191" s="17"/>
      <c r="AD191" s="6"/>
      <c r="AE191" s="6"/>
      <c r="AF191" s="6"/>
      <c r="AG191" s="6"/>
      <c r="AH191" s="6"/>
      <c r="AI191" s="6"/>
      <c r="AJ191" s="6"/>
      <c r="AK191" s="6"/>
    </row>
    <row r="192" ht="43.5" customHeight="1">
      <c r="A192" s="2"/>
      <c r="B192" s="80" t="s">
        <v>79</v>
      </c>
      <c r="C192" s="55">
        <f t="shared" si="1"/>
        <v>178</v>
      </c>
      <c r="D192" s="101" t="s">
        <v>339</v>
      </c>
      <c r="E192" s="16"/>
      <c r="F192" s="16"/>
      <c r="G192" s="16"/>
      <c r="H192" s="16"/>
      <c r="I192" s="17"/>
      <c r="J192" s="57"/>
      <c r="K192" s="58">
        <v>3.0</v>
      </c>
      <c r="L192" s="71">
        <v>44344.0</v>
      </c>
      <c r="M192" s="59"/>
      <c r="N192" s="59"/>
      <c r="O192" s="59"/>
      <c r="P192" s="89"/>
      <c r="Q192" s="62" t="s">
        <v>83</v>
      </c>
      <c r="R192" s="63"/>
      <c r="S192" s="16"/>
      <c r="T192" s="16"/>
      <c r="U192" s="16"/>
      <c r="V192" s="17"/>
      <c r="AD192" s="6"/>
      <c r="AE192" s="6"/>
      <c r="AF192" s="6"/>
      <c r="AG192" s="6"/>
      <c r="AH192" s="6"/>
      <c r="AI192" s="6"/>
      <c r="AJ192" s="6"/>
      <c r="AK192" s="6"/>
    </row>
    <row r="193" ht="40.5" customHeight="1">
      <c r="A193" s="2"/>
      <c r="B193" s="80" t="s">
        <v>79</v>
      </c>
      <c r="C193" s="55">
        <f t="shared" si="1"/>
        <v>179</v>
      </c>
      <c r="D193" s="101" t="s">
        <v>340</v>
      </c>
      <c r="E193" s="16"/>
      <c r="F193" s="16"/>
      <c r="G193" s="16"/>
      <c r="H193" s="16"/>
      <c r="I193" s="17"/>
      <c r="J193" s="57"/>
      <c r="K193" s="58">
        <v>3.0</v>
      </c>
      <c r="L193" s="71">
        <v>44344.0</v>
      </c>
      <c r="M193" s="59"/>
      <c r="N193" s="59"/>
      <c r="O193" s="59"/>
      <c r="P193" s="89"/>
      <c r="Q193" s="62" t="s">
        <v>83</v>
      </c>
      <c r="R193" s="63"/>
      <c r="S193" s="16"/>
      <c r="T193" s="16"/>
      <c r="U193" s="16"/>
      <c r="V193" s="17"/>
      <c r="AD193" s="6"/>
      <c r="AE193" s="6"/>
      <c r="AF193" s="6"/>
      <c r="AG193" s="6"/>
      <c r="AH193" s="6"/>
      <c r="AI193" s="6"/>
      <c r="AJ193" s="6"/>
      <c r="AK193" s="6"/>
    </row>
    <row r="194" ht="43.5" customHeight="1">
      <c r="A194" s="2"/>
      <c r="B194" s="80" t="s">
        <v>47</v>
      </c>
      <c r="C194" s="55">
        <f t="shared" si="1"/>
        <v>180</v>
      </c>
      <c r="D194" s="101" t="s">
        <v>341</v>
      </c>
      <c r="E194" s="16"/>
      <c r="F194" s="16"/>
      <c r="G194" s="16"/>
      <c r="H194" s="16"/>
      <c r="I194" s="17"/>
      <c r="J194" s="57"/>
      <c r="K194" s="58">
        <v>2.0</v>
      </c>
      <c r="L194" s="71">
        <v>44355.0</v>
      </c>
      <c r="M194" s="59"/>
      <c r="N194" s="59"/>
      <c r="O194" s="59"/>
      <c r="P194" s="89"/>
      <c r="Q194" s="62" t="s">
        <v>83</v>
      </c>
      <c r="R194" s="63" t="s">
        <v>342</v>
      </c>
      <c r="S194" s="16"/>
      <c r="T194" s="16"/>
      <c r="U194" s="16"/>
      <c r="V194" s="17"/>
      <c r="AD194" s="6"/>
      <c r="AE194" s="6"/>
      <c r="AF194" s="6"/>
      <c r="AG194" s="6"/>
      <c r="AH194" s="6"/>
      <c r="AI194" s="6"/>
      <c r="AJ194" s="6"/>
      <c r="AK194" s="6"/>
    </row>
    <row r="195" ht="43.5" customHeight="1">
      <c r="A195" s="2"/>
      <c r="B195" s="80" t="s">
        <v>47</v>
      </c>
      <c r="C195" s="55">
        <f t="shared" si="1"/>
        <v>181</v>
      </c>
      <c r="D195" s="101" t="s">
        <v>343</v>
      </c>
      <c r="E195" s="16"/>
      <c r="F195" s="16"/>
      <c r="G195" s="16"/>
      <c r="H195" s="16"/>
      <c r="I195" s="17"/>
      <c r="J195" s="57"/>
      <c r="K195" s="58">
        <v>3.0</v>
      </c>
      <c r="L195" s="71">
        <v>44355.0</v>
      </c>
      <c r="M195" s="59"/>
      <c r="N195" s="59"/>
      <c r="O195" s="59"/>
      <c r="P195" s="89"/>
      <c r="Q195" s="62" t="s">
        <v>39</v>
      </c>
      <c r="R195" s="63" t="s">
        <v>344</v>
      </c>
      <c r="S195" s="16"/>
      <c r="T195" s="16"/>
      <c r="U195" s="16"/>
      <c r="V195" s="17"/>
      <c r="AD195" s="6"/>
      <c r="AE195" s="6"/>
      <c r="AF195" s="6"/>
      <c r="AG195" s="6"/>
      <c r="AH195" s="6"/>
      <c r="AI195" s="6"/>
      <c r="AJ195" s="6"/>
      <c r="AK195" s="6"/>
    </row>
    <row r="196" ht="45.0" customHeight="1">
      <c r="A196" s="2"/>
      <c r="B196" s="80" t="s">
        <v>47</v>
      </c>
      <c r="C196" s="55">
        <f t="shared" si="1"/>
        <v>182</v>
      </c>
      <c r="D196" s="101" t="s">
        <v>345</v>
      </c>
      <c r="E196" s="16"/>
      <c r="F196" s="16"/>
      <c r="G196" s="16"/>
      <c r="H196" s="16"/>
      <c r="I196" s="17"/>
      <c r="J196" s="57"/>
      <c r="K196" s="58">
        <v>2.0</v>
      </c>
      <c r="L196" s="71">
        <v>44355.0</v>
      </c>
      <c r="M196" s="59"/>
      <c r="N196" s="59"/>
      <c r="O196" s="59"/>
      <c r="P196" s="89"/>
      <c r="Q196" s="62" t="s">
        <v>83</v>
      </c>
      <c r="R196" s="63"/>
      <c r="S196" s="16"/>
      <c r="T196" s="16"/>
      <c r="U196" s="16"/>
      <c r="V196" s="17"/>
      <c r="AD196" s="6"/>
      <c r="AE196" s="6"/>
      <c r="AF196" s="6"/>
      <c r="AG196" s="6"/>
      <c r="AH196" s="6"/>
      <c r="AI196" s="6"/>
      <c r="AJ196" s="6"/>
      <c r="AK196" s="6"/>
    </row>
    <row r="197" ht="15.75" customHeight="1">
      <c r="A197" s="2"/>
      <c r="B197" s="80"/>
      <c r="C197" s="55">
        <f t="shared" si="1"/>
        <v>183</v>
      </c>
      <c r="D197" s="101"/>
      <c r="E197" s="16"/>
      <c r="F197" s="16"/>
      <c r="G197" s="16"/>
      <c r="H197" s="16"/>
      <c r="I197" s="17"/>
      <c r="J197" s="57"/>
      <c r="K197" s="58"/>
      <c r="L197" s="71"/>
      <c r="M197" s="59"/>
      <c r="N197" s="59"/>
      <c r="O197" s="59"/>
      <c r="P197" s="89"/>
      <c r="Q197" s="62"/>
      <c r="R197" s="63"/>
      <c r="S197" s="16"/>
      <c r="T197" s="16"/>
      <c r="U197" s="16"/>
      <c r="V197" s="17"/>
      <c r="AD197" s="6"/>
      <c r="AE197" s="6"/>
      <c r="AF197" s="6"/>
      <c r="AG197" s="6"/>
      <c r="AH197" s="6"/>
      <c r="AI197" s="6"/>
      <c r="AJ197" s="6"/>
      <c r="AK197" s="6"/>
    </row>
    <row r="198" ht="15.75" customHeight="1">
      <c r="A198" s="2"/>
      <c r="B198" s="80"/>
      <c r="C198" s="55">
        <f t="shared" si="1"/>
        <v>184</v>
      </c>
      <c r="D198" s="101"/>
      <c r="E198" s="16"/>
      <c r="F198" s="16"/>
      <c r="G198" s="16"/>
      <c r="H198" s="16"/>
      <c r="I198" s="17"/>
      <c r="J198" s="57"/>
      <c r="K198" s="58"/>
      <c r="L198" s="71"/>
      <c r="M198" s="59"/>
      <c r="N198" s="59"/>
      <c r="O198" s="59"/>
      <c r="P198" s="89"/>
      <c r="Q198" s="62"/>
      <c r="R198" s="63"/>
      <c r="S198" s="16"/>
      <c r="T198" s="16"/>
      <c r="U198" s="16"/>
      <c r="V198" s="17"/>
      <c r="AD198" s="6"/>
      <c r="AE198" s="6"/>
      <c r="AF198" s="6"/>
      <c r="AG198" s="6"/>
      <c r="AH198" s="6"/>
      <c r="AI198" s="6"/>
      <c r="AJ198" s="6"/>
      <c r="AK198" s="6"/>
    </row>
    <row r="199" ht="15.75" customHeight="1">
      <c r="A199" s="2"/>
      <c r="B199" s="80"/>
      <c r="C199" s="55">
        <f t="shared" si="1"/>
        <v>185</v>
      </c>
      <c r="D199" s="101"/>
      <c r="E199" s="16"/>
      <c r="F199" s="16"/>
      <c r="G199" s="16"/>
      <c r="H199" s="16"/>
      <c r="I199" s="17"/>
      <c r="J199" s="57"/>
      <c r="K199" s="58"/>
      <c r="L199" s="71"/>
      <c r="M199" s="59"/>
      <c r="N199" s="59"/>
      <c r="O199" s="59"/>
      <c r="P199" s="89"/>
      <c r="Q199" s="62"/>
      <c r="R199" s="63"/>
      <c r="S199" s="16"/>
      <c r="T199" s="16"/>
      <c r="U199" s="16"/>
      <c r="V199" s="17"/>
      <c r="AD199" s="6"/>
      <c r="AE199" s="6"/>
      <c r="AF199" s="6"/>
      <c r="AG199" s="6"/>
      <c r="AH199" s="6"/>
      <c r="AI199" s="6"/>
      <c r="AJ199" s="6"/>
      <c r="AK199" s="6"/>
    </row>
    <row r="200" ht="15.75" customHeight="1">
      <c r="A200" s="2"/>
      <c r="B200" s="80"/>
      <c r="C200" s="55">
        <f t="shared" si="1"/>
        <v>186</v>
      </c>
      <c r="D200" s="101"/>
      <c r="E200" s="16"/>
      <c r="F200" s="16"/>
      <c r="G200" s="16"/>
      <c r="H200" s="16"/>
      <c r="I200" s="17"/>
      <c r="J200" s="57"/>
      <c r="K200" s="58"/>
      <c r="L200" s="71"/>
      <c r="M200" s="59"/>
      <c r="N200" s="59"/>
      <c r="O200" s="59"/>
      <c r="P200" s="89"/>
      <c r="Q200" s="62"/>
      <c r="R200" s="63"/>
      <c r="S200" s="16"/>
      <c r="T200" s="16"/>
      <c r="U200" s="16"/>
      <c r="V200" s="17"/>
      <c r="AD200" s="6"/>
      <c r="AE200" s="6"/>
      <c r="AF200" s="6"/>
      <c r="AG200" s="6"/>
      <c r="AH200" s="6"/>
      <c r="AI200" s="6"/>
      <c r="AJ200" s="6"/>
      <c r="AK200" s="6"/>
    </row>
    <row r="201" ht="15.75" customHeight="1">
      <c r="A201" s="2"/>
      <c r="B201" s="80"/>
      <c r="C201" s="55">
        <f t="shared" si="1"/>
        <v>187</v>
      </c>
      <c r="D201" s="101"/>
      <c r="E201" s="16"/>
      <c r="F201" s="16"/>
      <c r="G201" s="16"/>
      <c r="H201" s="16"/>
      <c r="I201" s="17"/>
      <c r="J201" s="57"/>
      <c r="K201" s="58"/>
      <c r="L201" s="71"/>
      <c r="M201" s="59"/>
      <c r="N201" s="59"/>
      <c r="O201" s="59"/>
      <c r="P201" s="89"/>
      <c r="Q201" s="62"/>
      <c r="R201" s="63"/>
      <c r="S201" s="16"/>
      <c r="T201" s="16"/>
      <c r="U201" s="16"/>
      <c r="V201" s="17"/>
      <c r="AD201" s="6"/>
      <c r="AE201" s="6"/>
      <c r="AF201" s="6"/>
      <c r="AG201" s="6"/>
      <c r="AH201" s="6"/>
      <c r="AI201" s="6"/>
      <c r="AJ201" s="6"/>
      <c r="AK201" s="6"/>
    </row>
    <row r="202" ht="15.75" customHeight="1">
      <c r="A202" s="2"/>
      <c r="B202" s="80"/>
      <c r="C202" s="55">
        <f t="shared" si="1"/>
        <v>188</v>
      </c>
      <c r="D202" s="101"/>
      <c r="E202" s="16"/>
      <c r="F202" s="16"/>
      <c r="G202" s="16"/>
      <c r="H202" s="16"/>
      <c r="I202" s="17"/>
      <c r="J202" s="57"/>
      <c r="K202" s="58"/>
      <c r="L202" s="71"/>
      <c r="M202" s="59"/>
      <c r="N202" s="59"/>
      <c r="O202" s="59"/>
      <c r="P202" s="89"/>
      <c r="Q202" s="62"/>
      <c r="R202" s="63"/>
      <c r="S202" s="16"/>
      <c r="T202" s="16"/>
      <c r="U202" s="16"/>
      <c r="V202" s="17"/>
      <c r="AD202" s="6"/>
      <c r="AE202" s="6"/>
      <c r="AF202" s="6"/>
      <c r="AG202" s="6"/>
      <c r="AH202" s="6"/>
      <c r="AI202" s="6"/>
      <c r="AJ202" s="6"/>
      <c r="AK202" s="6"/>
    </row>
    <row r="203" ht="15.75" customHeight="1">
      <c r="A203" s="2"/>
      <c r="B203" s="80"/>
      <c r="C203" s="55">
        <f t="shared" si="1"/>
        <v>189</v>
      </c>
      <c r="D203" s="101"/>
      <c r="E203" s="16"/>
      <c r="F203" s="16"/>
      <c r="G203" s="16"/>
      <c r="H203" s="16"/>
      <c r="I203" s="17"/>
      <c r="J203" s="57"/>
      <c r="K203" s="58"/>
      <c r="L203" s="71"/>
      <c r="M203" s="59"/>
      <c r="N203" s="59"/>
      <c r="O203" s="59"/>
      <c r="P203" s="89"/>
      <c r="Q203" s="62"/>
      <c r="R203" s="63"/>
      <c r="S203" s="16"/>
      <c r="T203" s="16"/>
      <c r="U203" s="16"/>
      <c r="V203" s="17"/>
      <c r="AD203" s="6"/>
      <c r="AE203" s="6"/>
      <c r="AF203" s="6"/>
      <c r="AG203" s="6"/>
      <c r="AH203" s="6"/>
      <c r="AI203" s="6"/>
      <c r="AJ203" s="6"/>
      <c r="AK203" s="6"/>
    </row>
    <row r="204" ht="15.75" customHeight="1">
      <c r="A204" s="2"/>
      <c r="B204" s="80"/>
      <c r="C204" s="55">
        <f t="shared" si="1"/>
        <v>190</v>
      </c>
      <c r="D204" s="101"/>
      <c r="E204" s="16"/>
      <c r="F204" s="16"/>
      <c r="G204" s="16"/>
      <c r="H204" s="16"/>
      <c r="I204" s="17"/>
      <c r="J204" s="57"/>
      <c r="K204" s="58"/>
      <c r="L204" s="71"/>
      <c r="M204" s="59"/>
      <c r="N204" s="59"/>
      <c r="O204" s="59"/>
      <c r="P204" s="89"/>
      <c r="Q204" s="62"/>
      <c r="R204" s="63"/>
      <c r="S204" s="16"/>
      <c r="T204" s="16"/>
      <c r="U204" s="16"/>
      <c r="V204" s="17"/>
      <c r="AD204" s="6"/>
      <c r="AE204" s="6"/>
      <c r="AF204" s="6"/>
      <c r="AG204" s="6"/>
      <c r="AH204" s="6"/>
      <c r="AI204" s="6"/>
      <c r="AJ204" s="6"/>
      <c r="AK204" s="6"/>
    </row>
    <row r="205" ht="15.75" customHeight="1">
      <c r="A205" s="2"/>
      <c r="B205" s="2"/>
      <c r="C205" s="2"/>
      <c r="J205" s="11"/>
      <c r="K205" s="12"/>
      <c r="L205" s="11"/>
      <c r="M205" s="13"/>
      <c r="O205" s="11"/>
      <c r="AD205" s="6"/>
      <c r="AE205" s="6"/>
      <c r="AF205" s="6"/>
      <c r="AG205" s="6"/>
      <c r="AH205" s="6"/>
      <c r="AI205" s="6"/>
      <c r="AJ205" s="6"/>
      <c r="AK205" s="6"/>
    </row>
    <row r="206" ht="15.75" customHeight="1">
      <c r="A206" s="2"/>
      <c r="B206" s="2"/>
      <c r="C206" s="2"/>
      <c r="J206" s="11"/>
      <c r="K206" s="12"/>
      <c r="L206" s="11"/>
      <c r="M206" s="13"/>
      <c r="O206" s="11"/>
      <c r="AD206" s="6"/>
      <c r="AE206" s="6"/>
      <c r="AF206" s="6"/>
      <c r="AG206" s="6"/>
      <c r="AH206" s="6"/>
      <c r="AI206" s="6"/>
      <c r="AJ206" s="6"/>
      <c r="AK206" s="6"/>
    </row>
    <row r="207" ht="15.75" customHeight="1">
      <c r="A207" s="2"/>
      <c r="B207" s="2"/>
      <c r="C207" s="2"/>
      <c r="J207" s="11"/>
      <c r="K207" s="12"/>
      <c r="L207" s="11"/>
      <c r="M207" s="13"/>
      <c r="O207" s="11"/>
      <c r="AD207" s="6"/>
      <c r="AE207" s="6"/>
      <c r="AF207" s="6"/>
      <c r="AG207" s="6"/>
      <c r="AH207" s="6"/>
      <c r="AI207" s="6"/>
      <c r="AJ207" s="6"/>
      <c r="AK207" s="6"/>
    </row>
    <row r="208" ht="15.75" customHeight="1">
      <c r="A208" s="2"/>
      <c r="B208" s="2"/>
      <c r="C208" s="2"/>
      <c r="J208" s="11"/>
      <c r="K208" s="12"/>
      <c r="L208" s="11"/>
      <c r="M208" s="13"/>
      <c r="O208" s="11"/>
      <c r="AD208" s="6"/>
      <c r="AE208" s="6"/>
      <c r="AF208" s="6"/>
      <c r="AG208" s="6"/>
      <c r="AH208" s="6"/>
      <c r="AI208" s="6"/>
      <c r="AJ208" s="6"/>
      <c r="AK208" s="6"/>
    </row>
    <row r="209" ht="15.75" customHeight="1">
      <c r="A209" s="2"/>
      <c r="B209" s="2"/>
      <c r="C209" s="2"/>
      <c r="J209" s="11"/>
      <c r="K209" s="12"/>
      <c r="L209" s="11"/>
      <c r="M209" s="13"/>
      <c r="O209" s="11"/>
      <c r="AD209" s="6"/>
      <c r="AE209" s="6"/>
      <c r="AF209" s="6"/>
      <c r="AG209" s="6"/>
      <c r="AH209" s="6"/>
      <c r="AI209" s="6"/>
      <c r="AJ209" s="6"/>
      <c r="AK209" s="6"/>
    </row>
    <row r="210" ht="15.75" customHeight="1">
      <c r="A210" s="2"/>
      <c r="B210" s="2"/>
      <c r="C210" s="2"/>
      <c r="J210" s="11"/>
      <c r="K210" s="12"/>
      <c r="L210" s="11"/>
      <c r="M210" s="13"/>
      <c r="O210" s="11"/>
      <c r="AD210" s="6"/>
      <c r="AE210" s="6"/>
      <c r="AF210" s="6"/>
      <c r="AG210" s="6"/>
      <c r="AH210" s="6"/>
      <c r="AI210" s="6"/>
      <c r="AJ210" s="6"/>
      <c r="AK210" s="6"/>
    </row>
    <row r="211" ht="15.75" customHeight="1">
      <c r="A211" s="2"/>
      <c r="B211" s="2"/>
      <c r="C211" s="2"/>
      <c r="J211" s="11"/>
      <c r="K211" s="12"/>
      <c r="L211" s="11"/>
      <c r="M211" s="13"/>
      <c r="O211" s="11"/>
      <c r="AD211" s="6"/>
      <c r="AE211" s="6"/>
      <c r="AF211" s="6"/>
      <c r="AG211" s="6"/>
      <c r="AH211" s="6"/>
      <c r="AI211" s="6"/>
      <c r="AJ211" s="6"/>
      <c r="AK211" s="6"/>
    </row>
    <row r="212" ht="15.75" customHeight="1">
      <c r="A212" s="2"/>
      <c r="B212" s="2"/>
      <c r="C212" s="2"/>
      <c r="J212" s="11"/>
      <c r="K212" s="12"/>
      <c r="L212" s="11"/>
      <c r="M212" s="13"/>
      <c r="O212" s="11"/>
      <c r="AD212" s="6"/>
      <c r="AE212" s="6"/>
      <c r="AF212" s="6"/>
      <c r="AG212" s="6"/>
      <c r="AH212" s="6"/>
      <c r="AI212" s="6"/>
      <c r="AJ212" s="6"/>
      <c r="AK212" s="6"/>
    </row>
    <row r="213" ht="15.75" customHeight="1">
      <c r="A213" s="2"/>
      <c r="B213" s="2"/>
      <c r="C213" s="2"/>
      <c r="J213" s="11"/>
      <c r="K213" s="12"/>
      <c r="L213" s="11"/>
      <c r="M213" s="13"/>
      <c r="O213" s="11"/>
      <c r="AD213" s="6"/>
      <c r="AE213" s="6"/>
      <c r="AF213" s="6"/>
      <c r="AG213" s="6"/>
      <c r="AH213" s="6"/>
      <c r="AI213" s="6"/>
      <c r="AJ213" s="6"/>
      <c r="AK213" s="6"/>
    </row>
    <row r="214" ht="15.75" customHeight="1">
      <c r="A214" s="2"/>
      <c r="B214" s="2"/>
      <c r="C214" s="2"/>
      <c r="J214" s="11"/>
      <c r="K214" s="12"/>
      <c r="L214" s="11"/>
      <c r="M214" s="13"/>
      <c r="O214" s="11"/>
      <c r="AD214" s="6"/>
      <c r="AE214" s="6"/>
      <c r="AF214" s="6"/>
      <c r="AG214" s="6"/>
      <c r="AH214" s="6"/>
      <c r="AI214" s="6"/>
      <c r="AJ214" s="6"/>
      <c r="AK214" s="6"/>
    </row>
    <row r="215" ht="15.75" customHeight="1">
      <c r="A215" s="2"/>
      <c r="B215" s="2"/>
      <c r="C215" s="2"/>
      <c r="J215" s="11"/>
      <c r="K215" s="12"/>
      <c r="L215" s="11"/>
      <c r="M215" s="13"/>
      <c r="O215" s="11"/>
      <c r="AD215" s="6"/>
      <c r="AE215" s="6"/>
      <c r="AF215" s="6"/>
      <c r="AG215" s="6"/>
      <c r="AH215" s="6"/>
      <c r="AI215" s="6"/>
      <c r="AJ215" s="6"/>
      <c r="AK215" s="6"/>
    </row>
    <row r="216" ht="15.75" customHeight="1">
      <c r="A216" s="2"/>
      <c r="B216" s="2"/>
      <c r="C216" s="2"/>
      <c r="J216" s="11"/>
      <c r="K216" s="12"/>
      <c r="L216" s="11"/>
      <c r="M216" s="13"/>
      <c r="O216" s="11"/>
      <c r="AD216" s="6"/>
      <c r="AE216" s="6"/>
      <c r="AF216" s="6"/>
      <c r="AG216" s="6"/>
      <c r="AH216" s="6"/>
      <c r="AI216" s="6"/>
      <c r="AJ216" s="6"/>
      <c r="AK216" s="6"/>
    </row>
    <row r="217" ht="15.75" customHeight="1">
      <c r="A217" s="2"/>
      <c r="B217" s="2"/>
      <c r="C217" s="2"/>
      <c r="J217" s="11"/>
      <c r="K217" s="12"/>
      <c r="L217" s="11"/>
      <c r="M217" s="13"/>
      <c r="O217" s="11"/>
      <c r="AD217" s="6"/>
      <c r="AE217" s="6"/>
      <c r="AF217" s="6"/>
      <c r="AG217" s="6"/>
      <c r="AH217" s="6"/>
      <c r="AI217" s="6"/>
      <c r="AJ217" s="6"/>
      <c r="AK217" s="6"/>
    </row>
    <row r="218" ht="15.75" customHeight="1">
      <c r="A218" s="2"/>
      <c r="B218" s="2"/>
      <c r="C218" s="2"/>
      <c r="J218" s="11"/>
      <c r="K218" s="12"/>
      <c r="L218" s="11"/>
      <c r="M218" s="13"/>
      <c r="O218" s="11"/>
      <c r="AD218" s="6"/>
      <c r="AE218" s="6"/>
      <c r="AF218" s="6"/>
      <c r="AG218" s="6"/>
      <c r="AH218" s="6"/>
      <c r="AI218" s="6"/>
      <c r="AJ218" s="6"/>
      <c r="AK218" s="6"/>
    </row>
    <row r="219" ht="15.75" customHeight="1">
      <c r="A219" s="2"/>
      <c r="B219" s="2"/>
      <c r="C219" s="2"/>
      <c r="J219" s="11"/>
      <c r="K219" s="12"/>
      <c r="L219" s="11"/>
      <c r="M219" s="13"/>
      <c r="O219" s="11"/>
      <c r="AD219" s="6"/>
      <c r="AE219" s="6"/>
      <c r="AF219" s="6"/>
      <c r="AG219" s="6"/>
      <c r="AH219" s="6"/>
      <c r="AI219" s="6"/>
      <c r="AJ219" s="6"/>
      <c r="AK219" s="6"/>
    </row>
    <row r="220" ht="15.75" customHeight="1">
      <c r="A220" s="2"/>
      <c r="B220" s="2"/>
      <c r="C220" s="2"/>
      <c r="J220" s="11"/>
      <c r="K220" s="12"/>
      <c r="L220" s="11"/>
      <c r="M220" s="13"/>
      <c r="O220" s="11"/>
      <c r="AD220" s="6"/>
      <c r="AE220" s="6"/>
      <c r="AF220" s="6"/>
      <c r="AG220" s="6"/>
      <c r="AH220" s="6"/>
      <c r="AI220" s="6"/>
      <c r="AJ220" s="6"/>
      <c r="AK220" s="6"/>
    </row>
    <row r="221" ht="15.75" customHeight="1">
      <c r="A221" s="2"/>
      <c r="B221" s="2"/>
      <c r="C221" s="2"/>
      <c r="J221" s="11"/>
      <c r="K221" s="12"/>
      <c r="L221" s="11"/>
      <c r="M221" s="13"/>
      <c r="O221" s="11"/>
      <c r="AD221" s="6"/>
      <c r="AE221" s="6"/>
      <c r="AF221" s="6"/>
      <c r="AG221" s="6"/>
      <c r="AH221" s="6"/>
      <c r="AI221" s="6"/>
      <c r="AJ221" s="6"/>
      <c r="AK221" s="6"/>
    </row>
    <row r="222" ht="15.75" customHeight="1">
      <c r="A222" s="2"/>
      <c r="B222" s="2"/>
      <c r="C222" s="2"/>
      <c r="J222" s="11"/>
      <c r="K222" s="12"/>
      <c r="L222" s="11"/>
      <c r="M222" s="13"/>
      <c r="O222" s="11"/>
      <c r="AD222" s="6"/>
      <c r="AE222" s="6"/>
      <c r="AF222" s="6"/>
      <c r="AG222" s="6"/>
      <c r="AH222" s="6"/>
      <c r="AI222" s="6"/>
      <c r="AJ222" s="6"/>
      <c r="AK222" s="6"/>
    </row>
    <row r="223" ht="15.75" customHeight="1">
      <c r="A223" s="2"/>
      <c r="B223" s="2"/>
      <c r="C223" s="2"/>
      <c r="J223" s="11"/>
      <c r="K223" s="12"/>
      <c r="L223" s="11"/>
      <c r="M223" s="13"/>
      <c r="O223" s="11"/>
      <c r="AD223" s="6"/>
      <c r="AE223" s="6"/>
      <c r="AF223" s="6"/>
      <c r="AG223" s="6"/>
      <c r="AH223" s="6"/>
      <c r="AI223" s="6"/>
      <c r="AJ223" s="6"/>
      <c r="AK223" s="6"/>
    </row>
    <row r="224" ht="15.75" customHeight="1">
      <c r="A224" s="2"/>
      <c r="B224" s="2"/>
      <c r="C224" s="2"/>
      <c r="J224" s="11"/>
      <c r="K224" s="12"/>
      <c r="L224" s="11"/>
      <c r="M224" s="13"/>
      <c r="O224" s="11"/>
      <c r="AD224" s="6"/>
      <c r="AE224" s="6"/>
      <c r="AF224" s="6"/>
      <c r="AG224" s="6"/>
      <c r="AH224" s="6"/>
      <c r="AI224" s="6"/>
      <c r="AJ224" s="6"/>
      <c r="AK224" s="6"/>
    </row>
    <row r="225" ht="15.75" customHeight="1">
      <c r="A225" s="2"/>
      <c r="B225" s="2"/>
      <c r="C225" s="2"/>
      <c r="J225" s="11"/>
      <c r="K225" s="12"/>
      <c r="L225" s="11"/>
      <c r="M225" s="13"/>
      <c r="O225" s="11"/>
      <c r="AD225" s="6"/>
      <c r="AE225" s="6"/>
      <c r="AF225" s="6"/>
      <c r="AG225" s="6"/>
      <c r="AH225" s="6"/>
      <c r="AI225" s="6"/>
      <c r="AJ225" s="6"/>
      <c r="AK225" s="6"/>
    </row>
    <row r="226" ht="15.75" customHeight="1">
      <c r="A226" s="2"/>
      <c r="B226" s="2"/>
      <c r="C226" s="2"/>
      <c r="J226" s="11"/>
      <c r="K226" s="12"/>
      <c r="L226" s="11"/>
      <c r="M226" s="13"/>
      <c r="O226" s="11"/>
      <c r="AD226" s="6"/>
      <c r="AE226" s="6"/>
      <c r="AF226" s="6"/>
      <c r="AG226" s="6"/>
      <c r="AH226" s="6"/>
      <c r="AI226" s="6"/>
      <c r="AJ226" s="6"/>
      <c r="AK226" s="6"/>
    </row>
    <row r="227" ht="15.75" customHeight="1">
      <c r="A227" s="2"/>
      <c r="B227" s="2"/>
      <c r="C227" s="2"/>
      <c r="J227" s="11"/>
      <c r="K227" s="12"/>
      <c r="L227" s="11"/>
      <c r="M227" s="13"/>
      <c r="O227" s="11"/>
      <c r="AD227" s="6"/>
      <c r="AE227" s="6"/>
      <c r="AF227" s="6"/>
      <c r="AG227" s="6"/>
      <c r="AH227" s="6"/>
      <c r="AI227" s="6"/>
      <c r="AJ227" s="6"/>
      <c r="AK227" s="6"/>
    </row>
    <row r="228" ht="15.75" customHeight="1">
      <c r="A228" s="2"/>
      <c r="B228" s="2"/>
      <c r="C228" s="2"/>
      <c r="J228" s="11"/>
      <c r="K228" s="12"/>
      <c r="L228" s="11"/>
      <c r="M228" s="13"/>
      <c r="O228" s="11"/>
      <c r="AD228" s="6"/>
      <c r="AE228" s="6"/>
      <c r="AF228" s="6"/>
      <c r="AG228" s="6"/>
      <c r="AH228" s="6"/>
      <c r="AI228" s="6"/>
      <c r="AJ228" s="6"/>
      <c r="AK228" s="6"/>
    </row>
    <row r="229" ht="15.75" customHeight="1">
      <c r="A229" s="2"/>
      <c r="B229" s="2"/>
      <c r="C229" s="2"/>
      <c r="J229" s="11"/>
      <c r="K229" s="12"/>
      <c r="L229" s="11"/>
      <c r="M229" s="13"/>
      <c r="O229" s="11"/>
      <c r="AD229" s="6"/>
      <c r="AE229" s="6"/>
      <c r="AF229" s="6"/>
      <c r="AG229" s="6"/>
      <c r="AH229" s="6"/>
      <c r="AI229" s="6"/>
      <c r="AJ229" s="6"/>
      <c r="AK229" s="6"/>
    </row>
    <row r="230" ht="15.75" customHeight="1">
      <c r="A230" s="2"/>
      <c r="B230" s="2"/>
      <c r="C230" s="2"/>
      <c r="J230" s="11"/>
      <c r="K230" s="12"/>
      <c r="L230" s="11"/>
      <c r="M230" s="13"/>
      <c r="O230" s="11"/>
      <c r="AD230" s="6"/>
      <c r="AE230" s="6"/>
      <c r="AF230" s="6"/>
      <c r="AG230" s="6"/>
      <c r="AH230" s="6"/>
      <c r="AI230" s="6"/>
      <c r="AJ230" s="6"/>
      <c r="AK230" s="6"/>
    </row>
    <row r="231" ht="15.75" customHeight="1">
      <c r="A231" s="2"/>
      <c r="B231" s="2"/>
      <c r="C231" s="2"/>
      <c r="J231" s="11"/>
      <c r="K231" s="12"/>
      <c r="L231" s="11"/>
      <c r="M231" s="13"/>
      <c r="O231" s="11"/>
      <c r="AD231" s="6"/>
      <c r="AE231" s="6"/>
      <c r="AF231" s="6"/>
      <c r="AG231" s="6"/>
      <c r="AH231" s="6"/>
      <c r="AI231" s="6"/>
      <c r="AJ231" s="6"/>
      <c r="AK231" s="6"/>
    </row>
    <row r="232" ht="15.75" customHeight="1">
      <c r="A232" s="2"/>
      <c r="B232" s="2"/>
      <c r="C232" s="2"/>
      <c r="J232" s="11"/>
      <c r="K232" s="12"/>
      <c r="L232" s="11"/>
      <c r="M232" s="13"/>
      <c r="O232" s="11"/>
      <c r="AD232" s="6"/>
      <c r="AE232" s="6"/>
      <c r="AF232" s="6"/>
      <c r="AG232" s="6"/>
      <c r="AH232" s="6"/>
      <c r="AI232" s="6"/>
      <c r="AJ232" s="6"/>
      <c r="AK232" s="6"/>
    </row>
    <row r="233" ht="15.75" customHeight="1">
      <c r="A233" s="2"/>
      <c r="B233" s="2"/>
      <c r="C233" s="2"/>
      <c r="J233" s="11"/>
      <c r="K233" s="12"/>
      <c r="L233" s="11"/>
      <c r="M233" s="13"/>
      <c r="O233" s="11"/>
      <c r="AD233" s="6"/>
      <c r="AE233" s="6"/>
      <c r="AF233" s="6"/>
      <c r="AG233" s="6"/>
      <c r="AH233" s="6"/>
      <c r="AI233" s="6"/>
      <c r="AJ233" s="6"/>
      <c r="AK233" s="6"/>
    </row>
    <row r="234" ht="15.75" customHeight="1">
      <c r="A234" s="2"/>
      <c r="B234" s="2"/>
      <c r="C234" s="2"/>
      <c r="J234" s="11"/>
      <c r="K234" s="12"/>
      <c r="L234" s="11"/>
      <c r="M234" s="13"/>
      <c r="O234" s="11"/>
      <c r="AD234" s="6"/>
      <c r="AE234" s="6"/>
      <c r="AF234" s="6"/>
      <c r="AG234" s="6"/>
      <c r="AH234" s="6"/>
      <c r="AI234" s="6"/>
      <c r="AJ234" s="6"/>
      <c r="AK234" s="6"/>
    </row>
    <row r="235" ht="15.75" customHeight="1">
      <c r="A235" s="2"/>
      <c r="B235" s="2"/>
      <c r="C235" s="2"/>
      <c r="J235" s="11"/>
      <c r="K235" s="12"/>
      <c r="L235" s="11"/>
      <c r="M235" s="13"/>
      <c r="O235" s="11"/>
      <c r="AD235" s="6"/>
      <c r="AE235" s="6"/>
      <c r="AF235" s="6"/>
      <c r="AG235" s="6"/>
      <c r="AH235" s="6"/>
      <c r="AI235" s="6"/>
      <c r="AJ235" s="6"/>
      <c r="AK235" s="6"/>
    </row>
    <row r="236" ht="15.75" customHeight="1">
      <c r="A236" s="2"/>
      <c r="B236" s="2"/>
      <c r="C236" s="2"/>
      <c r="J236" s="11"/>
      <c r="K236" s="12"/>
      <c r="L236" s="11"/>
      <c r="M236" s="13"/>
      <c r="O236" s="11"/>
      <c r="AD236" s="6"/>
      <c r="AE236" s="6"/>
      <c r="AF236" s="6"/>
      <c r="AG236" s="6"/>
      <c r="AH236" s="6"/>
      <c r="AI236" s="6"/>
      <c r="AJ236" s="6"/>
      <c r="AK236" s="6"/>
    </row>
    <row r="237" ht="15.75" customHeight="1">
      <c r="A237" s="2"/>
      <c r="B237" s="2"/>
      <c r="C237" s="2"/>
      <c r="J237" s="11"/>
      <c r="K237" s="12"/>
      <c r="L237" s="11"/>
      <c r="M237" s="13"/>
      <c r="O237" s="11"/>
      <c r="AD237" s="6"/>
      <c r="AE237" s="6"/>
      <c r="AF237" s="6"/>
      <c r="AG237" s="6"/>
      <c r="AH237" s="6"/>
      <c r="AI237" s="6"/>
      <c r="AJ237" s="6"/>
      <c r="AK237" s="6"/>
    </row>
    <row r="238" ht="15.75" customHeight="1">
      <c r="A238" s="2"/>
      <c r="B238" s="2"/>
      <c r="C238" s="2"/>
      <c r="J238" s="11"/>
      <c r="K238" s="12"/>
      <c r="L238" s="11"/>
      <c r="M238" s="13"/>
      <c r="O238" s="11"/>
      <c r="AD238" s="6"/>
      <c r="AE238" s="6"/>
      <c r="AF238" s="6"/>
      <c r="AG238" s="6"/>
      <c r="AH238" s="6"/>
      <c r="AI238" s="6"/>
      <c r="AJ238" s="6"/>
      <c r="AK238" s="6"/>
    </row>
    <row r="239" ht="15.75" customHeight="1">
      <c r="A239" s="2"/>
      <c r="B239" s="2"/>
      <c r="C239" s="2"/>
      <c r="J239" s="11"/>
      <c r="K239" s="12"/>
      <c r="L239" s="11"/>
      <c r="M239" s="13"/>
      <c r="O239" s="11"/>
      <c r="AD239" s="6"/>
      <c r="AE239" s="6"/>
      <c r="AF239" s="6"/>
      <c r="AG239" s="6"/>
      <c r="AH239" s="6"/>
      <c r="AI239" s="6"/>
      <c r="AJ239" s="6"/>
      <c r="AK239" s="6"/>
    </row>
    <row r="240" ht="15.75" customHeight="1">
      <c r="A240" s="2"/>
      <c r="B240" s="2"/>
      <c r="C240" s="2"/>
      <c r="J240" s="11"/>
      <c r="K240" s="12"/>
      <c r="L240" s="11"/>
      <c r="M240" s="13"/>
      <c r="O240" s="11"/>
      <c r="AD240" s="6"/>
      <c r="AE240" s="6"/>
      <c r="AF240" s="6"/>
      <c r="AG240" s="6"/>
      <c r="AH240" s="6"/>
      <c r="AI240" s="6"/>
      <c r="AJ240" s="6"/>
      <c r="AK240" s="6"/>
    </row>
    <row r="241" ht="15.75" customHeight="1">
      <c r="A241" s="2"/>
      <c r="B241" s="2"/>
      <c r="C241" s="2"/>
      <c r="J241" s="11"/>
      <c r="K241" s="12"/>
      <c r="L241" s="11"/>
      <c r="M241" s="13"/>
      <c r="O241" s="11"/>
      <c r="AD241" s="6"/>
      <c r="AE241" s="6"/>
      <c r="AF241" s="6"/>
      <c r="AG241" s="6"/>
      <c r="AH241" s="6"/>
      <c r="AI241" s="6"/>
      <c r="AJ241" s="6"/>
      <c r="AK241" s="6"/>
    </row>
    <row r="242" ht="15.75" customHeight="1">
      <c r="A242" s="2"/>
      <c r="B242" s="2"/>
      <c r="C242" s="2"/>
      <c r="J242" s="11"/>
      <c r="K242" s="12"/>
      <c r="L242" s="11"/>
      <c r="M242" s="13"/>
      <c r="O242" s="11"/>
      <c r="AD242" s="6"/>
      <c r="AE242" s="6"/>
      <c r="AF242" s="6"/>
      <c r="AG242" s="6"/>
      <c r="AH242" s="6"/>
      <c r="AI242" s="6"/>
      <c r="AJ242" s="6"/>
      <c r="AK242" s="6"/>
    </row>
    <row r="243" ht="15.75" customHeight="1">
      <c r="A243" s="2"/>
      <c r="B243" s="2"/>
      <c r="C243" s="2"/>
      <c r="J243" s="11"/>
      <c r="K243" s="12"/>
      <c r="L243" s="11"/>
      <c r="M243" s="13"/>
      <c r="O243" s="11"/>
      <c r="AD243" s="6"/>
      <c r="AE243" s="6"/>
      <c r="AF243" s="6"/>
      <c r="AG243" s="6"/>
      <c r="AH243" s="6"/>
      <c r="AI243" s="6"/>
      <c r="AJ243" s="6"/>
      <c r="AK243" s="6"/>
    </row>
    <row r="244" ht="15.75" customHeight="1">
      <c r="A244" s="2"/>
      <c r="B244" s="2"/>
      <c r="C244" s="2"/>
      <c r="J244" s="11"/>
      <c r="K244" s="12"/>
      <c r="L244" s="11"/>
      <c r="M244" s="13"/>
      <c r="O244" s="11"/>
      <c r="AD244" s="6"/>
      <c r="AE244" s="6"/>
      <c r="AF244" s="6"/>
      <c r="AG244" s="6"/>
      <c r="AH244" s="6"/>
      <c r="AI244" s="6"/>
      <c r="AJ244" s="6"/>
      <c r="AK244" s="6"/>
    </row>
    <row r="245" ht="15.75" customHeight="1">
      <c r="A245" s="2"/>
      <c r="B245" s="2"/>
      <c r="C245" s="2"/>
      <c r="J245" s="11"/>
      <c r="K245" s="12"/>
      <c r="L245" s="11"/>
      <c r="M245" s="13"/>
      <c r="O245" s="11"/>
      <c r="AD245" s="6"/>
      <c r="AE245" s="6"/>
      <c r="AF245" s="6"/>
      <c r="AG245" s="6"/>
      <c r="AH245" s="6"/>
      <c r="AI245" s="6"/>
      <c r="AJ245" s="6"/>
      <c r="AK245" s="6"/>
    </row>
    <row r="246" ht="15.75" customHeight="1">
      <c r="A246" s="2"/>
      <c r="B246" s="2"/>
      <c r="C246" s="2"/>
      <c r="J246" s="11"/>
      <c r="K246" s="12"/>
      <c r="L246" s="11"/>
      <c r="M246" s="13"/>
      <c r="O246" s="11"/>
      <c r="AD246" s="6"/>
      <c r="AE246" s="6"/>
      <c r="AF246" s="6"/>
      <c r="AG246" s="6"/>
      <c r="AH246" s="6"/>
      <c r="AI246" s="6"/>
      <c r="AJ246" s="6"/>
      <c r="AK246" s="6"/>
    </row>
    <row r="247" ht="15.75" customHeight="1">
      <c r="A247" s="2"/>
      <c r="B247" s="2"/>
      <c r="C247" s="2"/>
      <c r="J247" s="11"/>
      <c r="K247" s="12"/>
      <c r="L247" s="11"/>
      <c r="M247" s="13"/>
      <c r="O247" s="11"/>
      <c r="AD247" s="6"/>
      <c r="AE247" s="6"/>
      <c r="AF247" s="6"/>
      <c r="AG247" s="6"/>
      <c r="AH247" s="6"/>
      <c r="AI247" s="6"/>
      <c r="AJ247" s="6"/>
      <c r="AK247" s="6"/>
    </row>
    <row r="248" ht="15.75" customHeight="1">
      <c r="A248" s="2"/>
      <c r="B248" s="2"/>
      <c r="C248" s="2"/>
      <c r="J248" s="11"/>
      <c r="K248" s="12"/>
      <c r="L248" s="11"/>
      <c r="M248" s="13"/>
      <c r="O248" s="11"/>
      <c r="AD248" s="6"/>
      <c r="AE248" s="6"/>
      <c r="AF248" s="6"/>
      <c r="AG248" s="6"/>
      <c r="AH248" s="6"/>
      <c r="AI248" s="6"/>
      <c r="AJ248" s="6"/>
      <c r="AK248" s="6"/>
    </row>
    <row r="249" ht="15.75" customHeight="1">
      <c r="A249" s="2"/>
      <c r="B249" s="2"/>
      <c r="C249" s="2"/>
      <c r="J249" s="11"/>
      <c r="K249" s="12"/>
      <c r="L249" s="11"/>
      <c r="M249" s="13"/>
      <c r="O249" s="11"/>
      <c r="AD249" s="6"/>
      <c r="AE249" s="6"/>
      <c r="AF249" s="6"/>
      <c r="AG249" s="6"/>
      <c r="AH249" s="6"/>
      <c r="AI249" s="6"/>
      <c r="AJ249" s="6"/>
      <c r="AK249" s="6"/>
    </row>
    <row r="250" ht="15.75" customHeight="1">
      <c r="A250" s="2"/>
      <c r="B250" s="2"/>
      <c r="C250" s="2"/>
      <c r="J250" s="11"/>
      <c r="K250" s="12"/>
      <c r="L250" s="11"/>
      <c r="M250" s="13"/>
      <c r="O250" s="11"/>
      <c r="AD250" s="6"/>
      <c r="AE250" s="6"/>
      <c r="AF250" s="6"/>
      <c r="AG250" s="6"/>
      <c r="AH250" s="6"/>
      <c r="AI250" s="6"/>
      <c r="AJ250" s="6"/>
      <c r="AK250" s="6"/>
    </row>
    <row r="251" ht="15.75" customHeight="1">
      <c r="A251" s="2"/>
      <c r="B251" s="2"/>
      <c r="C251" s="2"/>
      <c r="J251" s="11"/>
      <c r="K251" s="12"/>
      <c r="L251" s="11"/>
      <c r="M251" s="13"/>
      <c r="O251" s="11"/>
      <c r="AD251" s="6"/>
      <c r="AE251" s="6"/>
      <c r="AF251" s="6"/>
      <c r="AG251" s="6"/>
      <c r="AH251" s="6"/>
      <c r="AI251" s="6"/>
      <c r="AJ251" s="6"/>
      <c r="AK251" s="6"/>
    </row>
    <row r="252" ht="15.75" customHeight="1">
      <c r="A252" s="2"/>
      <c r="B252" s="2"/>
      <c r="C252" s="2"/>
      <c r="J252" s="11"/>
      <c r="K252" s="12"/>
      <c r="L252" s="11"/>
      <c r="M252" s="13"/>
      <c r="O252" s="11"/>
      <c r="AD252" s="6"/>
      <c r="AE252" s="6"/>
      <c r="AF252" s="6"/>
      <c r="AG252" s="6"/>
      <c r="AH252" s="6"/>
      <c r="AI252" s="6"/>
      <c r="AJ252" s="6"/>
      <c r="AK252" s="6"/>
    </row>
    <row r="253" ht="15.75" customHeight="1">
      <c r="A253" s="2"/>
      <c r="B253" s="2"/>
      <c r="C253" s="2"/>
      <c r="J253" s="11"/>
      <c r="K253" s="12"/>
      <c r="L253" s="11"/>
      <c r="M253" s="13"/>
      <c r="O253" s="11"/>
      <c r="AD253" s="6"/>
      <c r="AE253" s="6"/>
      <c r="AF253" s="6"/>
      <c r="AG253" s="6"/>
      <c r="AH253" s="6"/>
      <c r="AI253" s="6"/>
      <c r="AJ253" s="6"/>
      <c r="AK253" s="6"/>
    </row>
    <row r="254" ht="15.75" customHeight="1">
      <c r="A254" s="2"/>
      <c r="B254" s="2"/>
      <c r="C254" s="2"/>
      <c r="J254" s="11"/>
      <c r="K254" s="12"/>
      <c r="L254" s="11"/>
      <c r="M254" s="13"/>
      <c r="O254" s="11"/>
      <c r="AD254" s="6"/>
      <c r="AE254" s="6"/>
      <c r="AF254" s="6"/>
      <c r="AG254" s="6"/>
      <c r="AH254" s="6"/>
      <c r="AI254" s="6"/>
      <c r="AJ254" s="6"/>
      <c r="AK254" s="6"/>
    </row>
    <row r="255" ht="15.75" customHeight="1">
      <c r="A255" s="2"/>
      <c r="B255" s="2"/>
      <c r="C255" s="2"/>
      <c r="J255" s="11"/>
      <c r="K255" s="12"/>
      <c r="L255" s="11"/>
      <c r="M255" s="13"/>
      <c r="O255" s="11"/>
      <c r="AD255" s="6"/>
      <c r="AE255" s="6"/>
      <c r="AF255" s="6"/>
      <c r="AG255" s="6"/>
      <c r="AH255" s="6"/>
      <c r="AI255" s="6"/>
      <c r="AJ255" s="6"/>
      <c r="AK255" s="6"/>
    </row>
    <row r="256" ht="15.75" customHeight="1">
      <c r="A256" s="2"/>
      <c r="B256" s="2"/>
      <c r="C256" s="2"/>
      <c r="J256" s="11"/>
      <c r="K256" s="12"/>
      <c r="L256" s="11"/>
      <c r="M256" s="13"/>
      <c r="O256" s="11"/>
      <c r="AD256" s="6"/>
      <c r="AE256" s="6"/>
      <c r="AF256" s="6"/>
      <c r="AG256" s="6"/>
      <c r="AH256" s="6"/>
      <c r="AI256" s="6"/>
      <c r="AJ256" s="6"/>
      <c r="AK256" s="6"/>
    </row>
    <row r="257" ht="15.75" customHeight="1">
      <c r="A257" s="2"/>
      <c r="B257" s="2"/>
      <c r="C257" s="2"/>
      <c r="J257" s="11"/>
      <c r="K257" s="12"/>
      <c r="L257" s="11"/>
      <c r="M257" s="13"/>
      <c r="O257" s="11"/>
      <c r="AD257" s="6"/>
      <c r="AE257" s="6"/>
      <c r="AF257" s="6"/>
      <c r="AG257" s="6"/>
      <c r="AH257" s="6"/>
      <c r="AI257" s="6"/>
      <c r="AJ257" s="6"/>
      <c r="AK257" s="6"/>
    </row>
    <row r="258" ht="15.75" customHeight="1">
      <c r="A258" s="2"/>
      <c r="B258" s="2"/>
      <c r="C258" s="2"/>
      <c r="J258" s="11"/>
      <c r="K258" s="12"/>
      <c r="L258" s="11"/>
      <c r="M258" s="13"/>
      <c r="O258" s="11"/>
      <c r="AD258" s="6"/>
      <c r="AE258" s="6"/>
      <c r="AF258" s="6"/>
      <c r="AG258" s="6"/>
      <c r="AH258" s="6"/>
      <c r="AI258" s="6"/>
      <c r="AJ258" s="6"/>
      <c r="AK258" s="6"/>
    </row>
    <row r="259" ht="15.75" customHeight="1">
      <c r="A259" s="2"/>
      <c r="B259" s="2"/>
      <c r="C259" s="2"/>
      <c r="J259" s="11"/>
      <c r="K259" s="12"/>
      <c r="L259" s="11"/>
      <c r="M259" s="13"/>
      <c r="O259" s="11"/>
      <c r="AD259" s="6"/>
      <c r="AE259" s="6"/>
      <c r="AF259" s="6"/>
      <c r="AG259" s="6"/>
      <c r="AH259" s="6"/>
      <c r="AI259" s="6"/>
      <c r="AJ259" s="6"/>
      <c r="AK259" s="6"/>
    </row>
    <row r="260" ht="15.75" customHeight="1">
      <c r="A260" s="2"/>
      <c r="B260" s="2"/>
      <c r="C260" s="2"/>
      <c r="J260" s="11"/>
      <c r="K260" s="12"/>
      <c r="L260" s="11"/>
      <c r="M260" s="13"/>
      <c r="O260" s="11"/>
      <c r="AD260" s="6"/>
      <c r="AE260" s="6"/>
      <c r="AF260" s="6"/>
      <c r="AG260" s="6"/>
      <c r="AH260" s="6"/>
      <c r="AI260" s="6"/>
      <c r="AJ260" s="6"/>
      <c r="AK260" s="6"/>
    </row>
    <row r="261" ht="15.75" customHeight="1">
      <c r="A261" s="2"/>
      <c r="B261" s="2"/>
      <c r="C261" s="2"/>
      <c r="J261" s="11"/>
      <c r="K261" s="12"/>
      <c r="L261" s="11"/>
      <c r="M261" s="13"/>
      <c r="O261" s="11"/>
      <c r="AD261" s="6"/>
      <c r="AE261" s="6"/>
      <c r="AF261" s="6"/>
      <c r="AG261" s="6"/>
      <c r="AH261" s="6"/>
      <c r="AI261" s="6"/>
      <c r="AJ261" s="6"/>
      <c r="AK261" s="6"/>
    </row>
    <row r="262" ht="15.75" customHeight="1">
      <c r="A262" s="2"/>
      <c r="B262" s="2"/>
      <c r="C262" s="2"/>
      <c r="J262" s="11"/>
      <c r="K262" s="12"/>
      <c r="L262" s="11"/>
      <c r="M262" s="13"/>
      <c r="O262" s="11"/>
      <c r="AD262" s="6"/>
      <c r="AE262" s="6"/>
      <c r="AF262" s="6"/>
      <c r="AG262" s="6"/>
      <c r="AH262" s="6"/>
      <c r="AI262" s="6"/>
      <c r="AJ262" s="6"/>
      <c r="AK262" s="6"/>
    </row>
    <row r="263" ht="15.75" customHeight="1">
      <c r="A263" s="2"/>
      <c r="B263" s="2"/>
      <c r="C263" s="2"/>
      <c r="J263" s="11"/>
      <c r="K263" s="12"/>
      <c r="L263" s="11"/>
      <c r="M263" s="13"/>
      <c r="O263" s="11"/>
      <c r="AD263" s="6"/>
      <c r="AE263" s="6"/>
      <c r="AF263" s="6"/>
      <c r="AG263" s="6"/>
      <c r="AH263" s="6"/>
      <c r="AI263" s="6"/>
      <c r="AJ263" s="6"/>
      <c r="AK263" s="6"/>
    </row>
    <row r="264" ht="15.75" customHeight="1">
      <c r="A264" s="2"/>
      <c r="B264" s="2"/>
      <c r="C264" s="2"/>
      <c r="J264" s="11"/>
      <c r="K264" s="12"/>
      <c r="L264" s="11"/>
      <c r="M264" s="13"/>
      <c r="O264" s="11"/>
      <c r="AD264" s="6"/>
      <c r="AE264" s="6"/>
      <c r="AF264" s="6"/>
      <c r="AG264" s="6"/>
      <c r="AH264" s="6"/>
      <c r="AI264" s="6"/>
      <c r="AJ264" s="6"/>
      <c r="AK264" s="6"/>
    </row>
    <row r="265" ht="15.75" customHeight="1">
      <c r="A265" s="2"/>
      <c r="B265" s="2"/>
      <c r="C265" s="2"/>
      <c r="J265" s="11"/>
      <c r="K265" s="12"/>
      <c r="L265" s="11"/>
      <c r="M265" s="13"/>
      <c r="O265" s="11"/>
      <c r="AD265" s="6"/>
      <c r="AE265" s="6"/>
      <c r="AF265" s="6"/>
      <c r="AG265" s="6"/>
      <c r="AH265" s="6"/>
      <c r="AI265" s="6"/>
      <c r="AJ265" s="6"/>
      <c r="AK265" s="6"/>
    </row>
    <row r="266" ht="15.75" customHeight="1">
      <c r="A266" s="2"/>
      <c r="B266" s="2"/>
      <c r="C266" s="2"/>
      <c r="J266" s="11"/>
      <c r="K266" s="12"/>
      <c r="L266" s="11"/>
      <c r="M266" s="13"/>
      <c r="O266" s="11"/>
      <c r="AD266" s="6"/>
      <c r="AE266" s="6"/>
      <c r="AF266" s="6"/>
      <c r="AG266" s="6"/>
      <c r="AH266" s="6"/>
      <c r="AI266" s="6"/>
      <c r="AJ266" s="6"/>
      <c r="AK266" s="6"/>
    </row>
    <row r="267" ht="15.75" customHeight="1">
      <c r="A267" s="2"/>
      <c r="B267" s="2"/>
      <c r="C267" s="2"/>
      <c r="J267" s="11"/>
      <c r="K267" s="12"/>
      <c r="L267" s="11"/>
      <c r="M267" s="13"/>
      <c r="O267" s="11"/>
      <c r="AD267" s="6"/>
      <c r="AE267" s="6"/>
      <c r="AF267" s="6"/>
      <c r="AG267" s="6"/>
      <c r="AH267" s="6"/>
      <c r="AI267" s="6"/>
      <c r="AJ267" s="6"/>
      <c r="AK267" s="6"/>
    </row>
    <row r="268" ht="15.75" customHeight="1">
      <c r="A268" s="2"/>
      <c r="B268" s="2"/>
      <c r="C268" s="2"/>
      <c r="J268" s="11"/>
      <c r="K268" s="12"/>
      <c r="L268" s="11"/>
      <c r="M268" s="13"/>
      <c r="O268" s="11"/>
      <c r="AD268" s="6"/>
      <c r="AE268" s="6"/>
      <c r="AF268" s="6"/>
      <c r="AG268" s="6"/>
      <c r="AH268" s="6"/>
      <c r="AI268" s="6"/>
      <c r="AJ268" s="6"/>
      <c r="AK268" s="6"/>
    </row>
    <row r="269" ht="15.75" customHeight="1">
      <c r="A269" s="2"/>
      <c r="B269" s="2"/>
      <c r="C269" s="2"/>
      <c r="J269" s="11"/>
      <c r="K269" s="12"/>
      <c r="L269" s="11"/>
      <c r="M269" s="13"/>
      <c r="O269" s="11"/>
      <c r="AD269" s="6"/>
      <c r="AE269" s="6"/>
      <c r="AF269" s="6"/>
      <c r="AG269" s="6"/>
      <c r="AH269" s="6"/>
      <c r="AI269" s="6"/>
      <c r="AJ269" s="6"/>
      <c r="AK269" s="6"/>
    </row>
    <row r="270" ht="15.75" customHeight="1">
      <c r="A270" s="2"/>
      <c r="B270" s="2"/>
      <c r="C270" s="2"/>
      <c r="J270" s="11"/>
      <c r="K270" s="12"/>
      <c r="L270" s="11"/>
      <c r="M270" s="13"/>
      <c r="O270" s="11"/>
      <c r="AD270" s="6"/>
      <c r="AE270" s="6"/>
      <c r="AF270" s="6"/>
      <c r="AG270" s="6"/>
      <c r="AH270" s="6"/>
      <c r="AI270" s="6"/>
      <c r="AJ270" s="6"/>
      <c r="AK270" s="6"/>
    </row>
    <row r="271" ht="15.75" customHeight="1">
      <c r="A271" s="2"/>
      <c r="B271" s="2"/>
      <c r="C271" s="2"/>
      <c r="J271" s="11"/>
      <c r="K271" s="12"/>
      <c r="L271" s="11"/>
      <c r="M271" s="13"/>
      <c r="O271" s="11"/>
      <c r="AD271" s="6"/>
      <c r="AE271" s="6"/>
      <c r="AF271" s="6"/>
      <c r="AG271" s="6"/>
      <c r="AH271" s="6"/>
      <c r="AI271" s="6"/>
      <c r="AJ271" s="6"/>
      <c r="AK271" s="6"/>
    </row>
    <row r="272" ht="15.75" customHeight="1">
      <c r="A272" s="2"/>
      <c r="B272" s="2"/>
      <c r="C272" s="2"/>
      <c r="J272" s="11"/>
      <c r="K272" s="12"/>
      <c r="L272" s="11"/>
      <c r="M272" s="13"/>
      <c r="O272" s="11"/>
      <c r="AD272" s="6"/>
      <c r="AE272" s="6"/>
      <c r="AF272" s="6"/>
      <c r="AG272" s="6"/>
      <c r="AH272" s="6"/>
      <c r="AI272" s="6"/>
      <c r="AJ272" s="6"/>
      <c r="AK272" s="6"/>
    </row>
    <row r="273" ht="15.75" customHeight="1">
      <c r="A273" s="2"/>
      <c r="B273" s="2"/>
      <c r="C273" s="2"/>
      <c r="J273" s="11"/>
      <c r="K273" s="12"/>
      <c r="L273" s="11"/>
      <c r="M273" s="13"/>
      <c r="O273" s="11"/>
      <c r="AD273" s="6"/>
      <c r="AE273" s="6"/>
      <c r="AF273" s="6"/>
      <c r="AG273" s="6"/>
      <c r="AH273" s="6"/>
      <c r="AI273" s="6"/>
      <c r="AJ273" s="6"/>
      <c r="AK273" s="6"/>
    </row>
    <row r="274" ht="15.75" customHeight="1">
      <c r="A274" s="2"/>
      <c r="B274" s="2"/>
      <c r="C274" s="2"/>
      <c r="J274" s="11"/>
      <c r="K274" s="12"/>
      <c r="L274" s="11"/>
      <c r="M274" s="13"/>
      <c r="O274" s="11"/>
      <c r="AD274" s="6"/>
      <c r="AE274" s="6"/>
      <c r="AF274" s="6"/>
      <c r="AG274" s="6"/>
      <c r="AH274" s="6"/>
      <c r="AI274" s="6"/>
      <c r="AJ274" s="6"/>
      <c r="AK274" s="6"/>
    </row>
    <row r="275" ht="15.75" customHeight="1">
      <c r="A275" s="2"/>
      <c r="B275" s="2"/>
      <c r="C275" s="2"/>
      <c r="J275" s="11"/>
      <c r="K275" s="12"/>
      <c r="L275" s="11"/>
      <c r="M275" s="13"/>
      <c r="O275" s="11"/>
      <c r="AD275" s="6"/>
      <c r="AE275" s="6"/>
      <c r="AF275" s="6"/>
      <c r="AG275" s="6"/>
      <c r="AH275" s="6"/>
      <c r="AI275" s="6"/>
      <c r="AJ275" s="6"/>
      <c r="AK275" s="6"/>
    </row>
    <row r="276" ht="15.75" customHeight="1">
      <c r="A276" s="2"/>
      <c r="B276" s="2"/>
      <c r="C276" s="2"/>
      <c r="J276" s="11"/>
      <c r="K276" s="12"/>
      <c r="L276" s="11"/>
      <c r="M276" s="13"/>
      <c r="O276" s="11"/>
      <c r="AD276" s="6"/>
      <c r="AE276" s="6"/>
      <c r="AF276" s="6"/>
      <c r="AG276" s="6"/>
      <c r="AH276" s="6"/>
      <c r="AI276" s="6"/>
      <c r="AJ276" s="6"/>
      <c r="AK276" s="6"/>
    </row>
    <row r="277" ht="15.75" customHeight="1">
      <c r="A277" s="2"/>
      <c r="B277" s="2"/>
      <c r="C277" s="2"/>
      <c r="J277" s="11"/>
      <c r="K277" s="12"/>
      <c r="L277" s="11"/>
      <c r="M277" s="13"/>
      <c r="O277" s="11"/>
      <c r="AD277" s="6"/>
      <c r="AE277" s="6"/>
      <c r="AF277" s="6"/>
      <c r="AG277" s="6"/>
      <c r="AH277" s="6"/>
      <c r="AI277" s="6"/>
      <c r="AJ277" s="6"/>
      <c r="AK277" s="6"/>
    </row>
    <row r="278" ht="15.75" customHeight="1">
      <c r="A278" s="2"/>
      <c r="B278" s="2"/>
      <c r="C278" s="2"/>
      <c r="J278" s="11"/>
      <c r="K278" s="12"/>
      <c r="L278" s="11"/>
      <c r="M278" s="13"/>
      <c r="O278" s="11"/>
      <c r="AD278" s="6"/>
      <c r="AE278" s="6"/>
      <c r="AF278" s="6"/>
      <c r="AG278" s="6"/>
      <c r="AH278" s="6"/>
      <c r="AI278" s="6"/>
      <c r="AJ278" s="6"/>
      <c r="AK278" s="6"/>
    </row>
    <row r="279" ht="15.75" customHeight="1">
      <c r="A279" s="2"/>
      <c r="B279" s="2"/>
      <c r="C279" s="2"/>
      <c r="J279" s="11"/>
      <c r="K279" s="12"/>
      <c r="L279" s="11"/>
      <c r="M279" s="13"/>
      <c r="O279" s="11"/>
      <c r="AD279" s="6"/>
      <c r="AE279" s="6"/>
      <c r="AF279" s="6"/>
      <c r="AG279" s="6"/>
      <c r="AH279" s="6"/>
      <c r="AI279" s="6"/>
      <c r="AJ279" s="6"/>
      <c r="AK279" s="6"/>
    </row>
    <row r="280" ht="15.75" customHeight="1">
      <c r="A280" s="2"/>
      <c r="B280" s="2"/>
      <c r="C280" s="2"/>
      <c r="J280" s="11"/>
      <c r="K280" s="12"/>
      <c r="L280" s="11"/>
      <c r="M280" s="13"/>
      <c r="O280" s="11"/>
      <c r="AD280" s="6"/>
      <c r="AE280" s="6"/>
      <c r="AF280" s="6"/>
      <c r="AG280" s="6"/>
      <c r="AH280" s="6"/>
      <c r="AI280" s="6"/>
      <c r="AJ280" s="6"/>
      <c r="AK280" s="6"/>
    </row>
    <row r="281" ht="15.75" customHeight="1">
      <c r="A281" s="2"/>
      <c r="B281" s="2"/>
      <c r="C281" s="2"/>
      <c r="J281" s="11"/>
      <c r="K281" s="12"/>
      <c r="L281" s="11"/>
      <c r="M281" s="13"/>
      <c r="O281" s="11"/>
      <c r="AD281" s="6"/>
      <c r="AE281" s="6"/>
      <c r="AF281" s="6"/>
      <c r="AG281" s="6"/>
      <c r="AH281" s="6"/>
      <c r="AI281" s="6"/>
      <c r="AJ281" s="6"/>
      <c r="AK281" s="6"/>
    </row>
    <row r="282" ht="15.75" customHeight="1">
      <c r="A282" s="2"/>
      <c r="B282" s="2"/>
      <c r="C282" s="2"/>
      <c r="J282" s="11"/>
      <c r="K282" s="12"/>
      <c r="L282" s="11"/>
      <c r="M282" s="13"/>
      <c r="O282" s="11"/>
      <c r="AD282" s="6"/>
      <c r="AE282" s="6"/>
      <c r="AF282" s="6"/>
      <c r="AG282" s="6"/>
      <c r="AH282" s="6"/>
      <c r="AI282" s="6"/>
      <c r="AJ282" s="6"/>
      <c r="AK282" s="6"/>
    </row>
    <row r="283" ht="15.75" customHeight="1">
      <c r="A283" s="2"/>
      <c r="B283" s="2"/>
      <c r="C283" s="2"/>
      <c r="J283" s="11"/>
      <c r="K283" s="12"/>
      <c r="L283" s="11"/>
      <c r="M283" s="13"/>
      <c r="O283" s="11"/>
      <c r="AD283" s="6"/>
      <c r="AE283" s="6"/>
      <c r="AF283" s="6"/>
      <c r="AG283" s="6"/>
      <c r="AH283" s="6"/>
      <c r="AI283" s="6"/>
      <c r="AJ283" s="6"/>
      <c r="AK283" s="6"/>
    </row>
    <row r="284" ht="15.75" customHeight="1">
      <c r="A284" s="2"/>
      <c r="B284" s="2"/>
      <c r="C284" s="2"/>
      <c r="J284" s="11"/>
      <c r="K284" s="12"/>
      <c r="L284" s="11"/>
      <c r="M284" s="13"/>
      <c r="O284" s="11"/>
      <c r="AD284" s="6"/>
      <c r="AE284" s="6"/>
      <c r="AF284" s="6"/>
      <c r="AG284" s="6"/>
      <c r="AH284" s="6"/>
      <c r="AI284" s="6"/>
      <c r="AJ284" s="6"/>
      <c r="AK284" s="6"/>
    </row>
    <row r="285" ht="15.75" customHeight="1">
      <c r="A285" s="2"/>
      <c r="B285" s="2"/>
      <c r="C285" s="2"/>
      <c r="J285" s="11"/>
      <c r="K285" s="12"/>
      <c r="L285" s="11"/>
      <c r="M285" s="13"/>
      <c r="O285" s="11"/>
      <c r="AD285" s="6"/>
      <c r="AE285" s="6"/>
      <c r="AF285" s="6"/>
      <c r="AG285" s="6"/>
      <c r="AH285" s="6"/>
      <c r="AI285" s="6"/>
      <c r="AJ285" s="6"/>
      <c r="AK285" s="6"/>
    </row>
    <row r="286" ht="15.75" customHeight="1">
      <c r="A286" s="2"/>
      <c r="B286" s="2"/>
      <c r="C286" s="2"/>
      <c r="J286" s="11"/>
      <c r="K286" s="12"/>
      <c r="L286" s="11"/>
      <c r="M286" s="13"/>
      <c r="O286" s="11"/>
      <c r="AD286" s="6"/>
      <c r="AE286" s="6"/>
      <c r="AF286" s="6"/>
      <c r="AG286" s="6"/>
      <c r="AH286" s="6"/>
      <c r="AI286" s="6"/>
      <c r="AJ286" s="6"/>
      <c r="AK286" s="6"/>
    </row>
    <row r="287" ht="15.75" customHeight="1">
      <c r="A287" s="2"/>
      <c r="B287" s="2"/>
      <c r="C287" s="2"/>
      <c r="J287" s="11"/>
      <c r="K287" s="12"/>
      <c r="L287" s="11"/>
      <c r="M287" s="13"/>
      <c r="O287" s="11"/>
      <c r="AD287" s="6"/>
      <c r="AE287" s="6"/>
      <c r="AF287" s="6"/>
      <c r="AG287" s="6"/>
      <c r="AH287" s="6"/>
      <c r="AI287" s="6"/>
      <c r="AJ287" s="6"/>
      <c r="AK287" s="6"/>
    </row>
    <row r="288" ht="15.75" customHeight="1">
      <c r="A288" s="2"/>
      <c r="B288" s="2"/>
      <c r="C288" s="2"/>
      <c r="J288" s="11"/>
      <c r="K288" s="12"/>
      <c r="L288" s="11"/>
      <c r="M288" s="13"/>
      <c r="O288" s="11"/>
      <c r="AD288" s="6"/>
      <c r="AE288" s="6"/>
      <c r="AF288" s="6"/>
      <c r="AG288" s="6"/>
      <c r="AH288" s="6"/>
      <c r="AI288" s="6"/>
      <c r="AJ288" s="6"/>
      <c r="AK288" s="6"/>
    </row>
    <row r="289" ht="15.75" customHeight="1">
      <c r="A289" s="2"/>
      <c r="B289" s="2"/>
      <c r="C289" s="2"/>
      <c r="J289" s="11"/>
      <c r="K289" s="12"/>
      <c r="L289" s="11"/>
      <c r="M289" s="13"/>
      <c r="O289" s="11"/>
      <c r="AD289" s="6"/>
      <c r="AE289" s="6"/>
      <c r="AF289" s="6"/>
      <c r="AG289" s="6"/>
      <c r="AH289" s="6"/>
      <c r="AI289" s="6"/>
      <c r="AJ289" s="6"/>
      <c r="AK289" s="6"/>
    </row>
    <row r="290" ht="15.75" customHeight="1">
      <c r="A290" s="2"/>
      <c r="B290" s="2"/>
      <c r="C290" s="2"/>
      <c r="J290" s="11"/>
      <c r="K290" s="12"/>
      <c r="L290" s="11"/>
      <c r="M290" s="13"/>
      <c r="O290" s="11"/>
      <c r="AD290" s="6"/>
      <c r="AE290" s="6"/>
      <c r="AF290" s="6"/>
      <c r="AG290" s="6"/>
      <c r="AH290" s="6"/>
      <c r="AI290" s="6"/>
      <c r="AJ290" s="6"/>
      <c r="AK290" s="6"/>
    </row>
    <row r="291" ht="15.75" customHeight="1">
      <c r="A291" s="2"/>
      <c r="B291" s="2"/>
      <c r="C291" s="2"/>
      <c r="J291" s="11"/>
      <c r="K291" s="12"/>
      <c r="L291" s="11"/>
      <c r="M291" s="13"/>
      <c r="O291" s="11"/>
      <c r="AD291" s="6"/>
      <c r="AE291" s="6"/>
      <c r="AF291" s="6"/>
      <c r="AG291" s="6"/>
      <c r="AH291" s="6"/>
      <c r="AI291" s="6"/>
      <c r="AJ291" s="6"/>
      <c r="AK291" s="6"/>
    </row>
    <row r="292" ht="15.75" customHeight="1">
      <c r="A292" s="2"/>
      <c r="B292" s="2"/>
      <c r="C292" s="2"/>
      <c r="J292" s="11"/>
      <c r="K292" s="12"/>
      <c r="L292" s="11"/>
      <c r="M292" s="13"/>
      <c r="O292" s="11"/>
      <c r="AD292" s="6"/>
      <c r="AE292" s="6"/>
      <c r="AF292" s="6"/>
      <c r="AG292" s="6"/>
      <c r="AH292" s="6"/>
      <c r="AI292" s="6"/>
      <c r="AJ292" s="6"/>
      <c r="AK292" s="6"/>
    </row>
    <row r="293" ht="15.75" customHeight="1">
      <c r="A293" s="2"/>
      <c r="B293" s="2"/>
      <c r="C293" s="2"/>
      <c r="J293" s="11"/>
      <c r="K293" s="12"/>
      <c r="L293" s="11"/>
      <c r="M293" s="13"/>
      <c r="O293" s="11"/>
      <c r="AD293" s="6"/>
      <c r="AE293" s="6"/>
      <c r="AF293" s="6"/>
      <c r="AG293" s="6"/>
      <c r="AH293" s="6"/>
      <c r="AI293" s="6"/>
      <c r="AJ293" s="6"/>
      <c r="AK293" s="6"/>
    </row>
    <row r="294" ht="15.75" customHeight="1">
      <c r="A294" s="2"/>
      <c r="B294" s="2"/>
      <c r="C294" s="2"/>
      <c r="J294" s="11"/>
      <c r="K294" s="12"/>
      <c r="L294" s="11"/>
      <c r="M294" s="13"/>
      <c r="O294" s="11"/>
      <c r="AD294" s="6"/>
      <c r="AE294" s="6"/>
      <c r="AF294" s="6"/>
      <c r="AG294" s="6"/>
      <c r="AH294" s="6"/>
      <c r="AI294" s="6"/>
      <c r="AJ294" s="6"/>
      <c r="AK294" s="6"/>
    </row>
    <row r="295" ht="15.75" customHeight="1">
      <c r="A295" s="2"/>
      <c r="B295" s="2"/>
      <c r="C295" s="2"/>
      <c r="J295" s="11"/>
      <c r="K295" s="12"/>
      <c r="L295" s="11"/>
      <c r="M295" s="13"/>
      <c r="O295" s="11"/>
      <c r="AD295" s="6"/>
      <c r="AE295" s="6"/>
      <c r="AF295" s="6"/>
      <c r="AG295" s="6"/>
      <c r="AH295" s="6"/>
      <c r="AI295" s="6"/>
      <c r="AJ295" s="6"/>
      <c r="AK295" s="6"/>
    </row>
    <row r="296" ht="15.75" customHeight="1">
      <c r="A296" s="2"/>
      <c r="B296" s="2"/>
      <c r="C296" s="2"/>
      <c r="J296" s="11"/>
      <c r="K296" s="12"/>
      <c r="L296" s="11"/>
      <c r="M296" s="13"/>
      <c r="O296" s="11"/>
      <c r="AD296" s="6"/>
      <c r="AE296" s="6"/>
      <c r="AF296" s="6"/>
      <c r="AG296" s="6"/>
      <c r="AH296" s="6"/>
      <c r="AI296" s="6"/>
      <c r="AJ296" s="6"/>
      <c r="AK296" s="6"/>
    </row>
    <row r="297" ht="15.75" customHeight="1">
      <c r="A297" s="2"/>
      <c r="B297" s="2"/>
      <c r="C297" s="2"/>
      <c r="J297" s="11"/>
      <c r="K297" s="12"/>
      <c r="L297" s="11"/>
      <c r="M297" s="13"/>
      <c r="O297" s="11"/>
      <c r="AD297" s="6"/>
      <c r="AE297" s="6"/>
      <c r="AF297" s="6"/>
      <c r="AG297" s="6"/>
      <c r="AH297" s="6"/>
      <c r="AI297" s="6"/>
      <c r="AJ297" s="6"/>
      <c r="AK297" s="6"/>
    </row>
    <row r="298" ht="15.75" customHeight="1">
      <c r="A298" s="2"/>
      <c r="B298" s="2"/>
      <c r="C298" s="2"/>
      <c r="J298" s="11"/>
      <c r="K298" s="12"/>
      <c r="L298" s="11"/>
      <c r="M298" s="13"/>
      <c r="O298" s="11"/>
      <c r="AD298" s="6"/>
      <c r="AE298" s="6"/>
      <c r="AF298" s="6"/>
      <c r="AG298" s="6"/>
      <c r="AH298" s="6"/>
      <c r="AI298" s="6"/>
      <c r="AJ298" s="6"/>
      <c r="AK298" s="6"/>
    </row>
    <row r="299" ht="15.75" customHeight="1">
      <c r="A299" s="2"/>
      <c r="B299" s="2"/>
      <c r="C299" s="2"/>
      <c r="J299" s="11"/>
      <c r="K299" s="12"/>
      <c r="L299" s="11"/>
      <c r="M299" s="13"/>
      <c r="O299" s="11"/>
      <c r="AD299" s="6"/>
      <c r="AE299" s="6"/>
      <c r="AF299" s="6"/>
      <c r="AG299" s="6"/>
      <c r="AH299" s="6"/>
      <c r="AI299" s="6"/>
      <c r="AJ299" s="6"/>
      <c r="AK299" s="6"/>
    </row>
    <row r="300" ht="15.75" customHeight="1">
      <c r="A300" s="2"/>
      <c r="B300" s="2"/>
      <c r="C300" s="2"/>
      <c r="J300" s="11"/>
      <c r="K300" s="12"/>
      <c r="L300" s="11"/>
      <c r="M300" s="13"/>
      <c r="O300" s="11"/>
      <c r="AD300" s="6"/>
      <c r="AE300" s="6"/>
      <c r="AF300" s="6"/>
      <c r="AG300" s="6"/>
      <c r="AH300" s="6"/>
      <c r="AI300" s="6"/>
      <c r="AJ300" s="6"/>
      <c r="AK300" s="6"/>
    </row>
    <row r="301" ht="15.75" customHeight="1">
      <c r="A301" s="2"/>
      <c r="B301" s="2"/>
      <c r="C301" s="2"/>
      <c r="J301" s="11"/>
      <c r="K301" s="12"/>
      <c r="L301" s="11"/>
      <c r="M301" s="13"/>
      <c r="O301" s="11"/>
      <c r="AD301" s="6"/>
      <c r="AE301" s="6"/>
      <c r="AF301" s="6"/>
      <c r="AG301" s="6"/>
      <c r="AH301" s="6"/>
      <c r="AI301" s="6"/>
      <c r="AJ301" s="6"/>
      <c r="AK301" s="6"/>
    </row>
    <row r="302" ht="15.75" customHeight="1">
      <c r="A302" s="2"/>
      <c r="B302" s="2"/>
      <c r="C302" s="2"/>
      <c r="J302" s="11"/>
      <c r="K302" s="12"/>
      <c r="L302" s="11"/>
      <c r="M302" s="13"/>
      <c r="O302" s="11"/>
      <c r="AD302" s="6"/>
      <c r="AE302" s="6"/>
      <c r="AF302" s="6"/>
      <c r="AG302" s="6"/>
      <c r="AH302" s="6"/>
      <c r="AI302" s="6"/>
      <c r="AJ302" s="6"/>
      <c r="AK302" s="6"/>
    </row>
    <row r="303" ht="15.75" customHeight="1">
      <c r="A303" s="2"/>
      <c r="B303" s="2"/>
      <c r="C303" s="2"/>
      <c r="J303" s="11"/>
      <c r="K303" s="12"/>
      <c r="L303" s="11"/>
      <c r="M303" s="13"/>
      <c r="O303" s="11"/>
      <c r="AD303" s="6"/>
      <c r="AE303" s="6"/>
      <c r="AF303" s="6"/>
      <c r="AG303" s="6"/>
      <c r="AH303" s="6"/>
      <c r="AI303" s="6"/>
      <c r="AJ303" s="6"/>
      <c r="AK303" s="6"/>
    </row>
    <row r="304" ht="15.75" customHeight="1">
      <c r="A304" s="2"/>
      <c r="B304" s="2"/>
      <c r="C304" s="2"/>
      <c r="J304" s="11"/>
      <c r="K304" s="12"/>
      <c r="L304" s="11"/>
      <c r="M304" s="13"/>
      <c r="O304" s="11"/>
      <c r="AD304" s="6"/>
      <c r="AE304" s="6"/>
      <c r="AF304" s="6"/>
      <c r="AG304" s="6"/>
      <c r="AH304" s="6"/>
      <c r="AI304" s="6"/>
      <c r="AJ304" s="6"/>
      <c r="AK304" s="6"/>
    </row>
    <row r="305" ht="15.75" customHeight="1">
      <c r="A305" s="2"/>
      <c r="B305" s="2"/>
      <c r="C305" s="2"/>
      <c r="J305" s="11"/>
      <c r="K305" s="12"/>
      <c r="L305" s="11"/>
      <c r="M305" s="13"/>
      <c r="O305" s="11"/>
      <c r="AD305" s="6"/>
      <c r="AE305" s="6"/>
      <c r="AF305" s="6"/>
      <c r="AG305" s="6"/>
      <c r="AH305" s="6"/>
      <c r="AI305" s="6"/>
      <c r="AJ305" s="6"/>
      <c r="AK305" s="6"/>
    </row>
    <row r="306" ht="15.75" customHeight="1">
      <c r="A306" s="2"/>
      <c r="B306" s="2"/>
      <c r="C306" s="2"/>
      <c r="J306" s="11"/>
      <c r="K306" s="12"/>
      <c r="L306" s="11"/>
      <c r="M306" s="13"/>
      <c r="O306" s="11"/>
      <c r="AD306" s="6"/>
      <c r="AE306" s="6"/>
      <c r="AF306" s="6"/>
      <c r="AG306" s="6"/>
      <c r="AH306" s="6"/>
      <c r="AI306" s="6"/>
      <c r="AJ306" s="6"/>
      <c r="AK306" s="6"/>
    </row>
    <row r="307" ht="15.75" customHeight="1">
      <c r="A307" s="2"/>
      <c r="B307" s="2"/>
      <c r="C307" s="2"/>
      <c r="J307" s="11"/>
      <c r="K307" s="12"/>
      <c r="L307" s="11"/>
      <c r="M307" s="13"/>
      <c r="O307" s="11"/>
      <c r="AD307" s="6"/>
      <c r="AE307" s="6"/>
      <c r="AF307" s="6"/>
      <c r="AG307" s="6"/>
      <c r="AH307" s="6"/>
      <c r="AI307" s="6"/>
      <c r="AJ307" s="6"/>
      <c r="AK307" s="6"/>
    </row>
    <row r="308" ht="15.75" customHeight="1">
      <c r="A308" s="2"/>
      <c r="B308" s="2"/>
      <c r="C308" s="2"/>
      <c r="J308" s="11"/>
      <c r="K308" s="12"/>
      <c r="L308" s="11"/>
      <c r="M308" s="13"/>
      <c r="O308" s="11"/>
      <c r="AD308" s="6"/>
      <c r="AE308" s="6"/>
      <c r="AF308" s="6"/>
      <c r="AG308" s="6"/>
      <c r="AH308" s="6"/>
      <c r="AI308" s="6"/>
      <c r="AJ308" s="6"/>
      <c r="AK308" s="6"/>
    </row>
    <row r="309" ht="15.75" customHeight="1">
      <c r="A309" s="2"/>
      <c r="B309" s="2"/>
      <c r="C309" s="2"/>
      <c r="J309" s="11"/>
      <c r="K309" s="12"/>
      <c r="L309" s="11"/>
      <c r="M309" s="13"/>
      <c r="O309" s="11"/>
      <c r="AD309" s="6"/>
      <c r="AE309" s="6"/>
      <c r="AF309" s="6"/>
      <c r="AG309" s="6"/>
      <c r="AH309" s="6"/>
      <c r="AI309" s="6"/>
      <c r="AJ309" s="6"/>
      <c r="AK309" s="6"/>
    </row>
    <row r="310" ht="15.75" customHeight="1">
      <c r="A310" s="2"/>
      <c r="B310" s="2"/>
      <c r="C310" s="2"/>
      <c r="J310" s="11"/>
      <c r="K310" s="12"/>
      <c r="L310" s="11"/>
      <c r="M310" s="13"/>
      <c r="O310" s="11"/>
      <c r="AD310" s="6"/>
      <c r="AE310" s="6"/>
      <c r="AF310" s="6"/>
      <c r="AG310" s="6"/>
      <c r="AH310" s="6"/>
      <c r="AI310" s="6"/>
      <c r="AJ310" s="6"/>
      <c r="AK310" s="6"/>
    </row>
    <row r="311" ht="15.75" customHeight="1">
      <c r="A311" s="2"/>
      <c r="B311" s="2"/>
      <c r="C311" s="2"/>
      <c r="J311" s="11"/>
      <c r="K311" s="12"/>
      <c r="L311" s="11"/>
      <c r="M311" s="13"/>
      <c r="O311" s="11"/>
      <c r="AD311" s="6"/>
      <c r="AE311" s="6"/>
      <c r="AF311" s="6"/>
      <c r="AG311" s="6"/>
      <c r="AH311" s="6"/>
      <c r="AI311" s="6"/>
      <c r="AJ311" s="6"/>
      <c r="AK311" s="6"/>
    </row>
    <row r="312" ht="15.75" customHeight="1">
      <c r="A312" s="2"/>
      <c r="B312" s="2"/>
      <c r="C312" s="2"/>
      <c r="J312" s="11"/>
      <c r="K312" s="12"/>
      <c r="L312" s="11"/>
      <c r="M312" s="13"/>
      <c r="O312" s="11"/>
      <c r="AD312" s="6"/>
      <c r="AE312" s="6"/>
      <c r="AF312" s="6"/>
      <c r="AG312" s="6"/>
      <c r="AH312" s="6"/>
      <c r="AI312" s="6"/>
      <c r="AJ312" s="6"/>
      <c r="AK312" s="6"/>
    </row>
    <row r="313" ht="15.75" customHeight="1">
      <c r="A313" s="2"/>
      <c r="B313" s="2"/>
      <c r="C313" s="2"/>
      <c r="J313" s="11"/>
      <c r="K313" s="12"/>
      <c r="L313" s="11"/>
      <c r="M313" s="13"/>
      <c r="O313" s="11"/>
      <c r="AD313" s="6"/>
      <c r="AE313" s="6"/>
      <c r="AF313" s="6"/>
      <c r="AG313" s="6"/>
      <c r="AH313" s="6"/>
      <c r="AI313" s="6"/>
      <c r="AJ313" s="6"/>
      <c r="AK313" s="6"/>
    </row>
    <row r="314" ht="15.75" customHeight="1">
      <c r="A314" s="2"/>
      <c r="B314" s="2"/>
      <c r="C314" s="2"/>
      <c r="J314" s="11"/>
      <c r="K314" s="12"/>
      <c r="L314" s="11"/>
      <c r="M314" s="13"/>
      <c r="O314" s="11"/>
      <c r="AD314" s="6"/>
      <c r="AE314" s="6"/>
      <c r="AF314" s="6"/>
      <c r="AG314" s="6"/>
      <c r="AH314" s="6"/>
      <c r="AI314" s="6"/>
      <c r="AJ314" s="6"/>
      <c r="AK314" s="6"/>
    </row>
    <row r="315" ht="15.75" customHeight="1">
      <c r="A315" s="2"/>
      <c r="B315" s="2"/>
      <c r="C315" s="2"/>
      <c r="J315" s="11"/>
      <c r="K315" s="12"/>
      <c r="L315" s="11"/>
      <c r="M315" s="13"/>
      <c r="O315" s="11"/>
      <c r="AD315" s="6"/>
      <c r="AE315" s="6"/>
      <c r="AF315" s="6"/>
      <c r="AG315" s="6"/>
      <c r="AH315" s="6"/>
      <c r="AI315" s="6"/>
      <c r="AJ315" s="6"/>
      <c r="AK315" s="6"/>
    </row>
    <row r="316" ht="15.75" customHeight="1">
      <c r="A316" s="2"/>
      <c r="B316" s="2"/>
      <c r="C316" s="2"/>
      <c r="J316" s="11"/>
      <c r="K316" s="12"/>
      <c r="L316" s="11"/>
      <c r="M316" s="13"/>
      <c r="O316" s="11"/>
      <c r="AD316" s="6"/>
      <c r="AE316" s="6"/>
      <c r="AF316" s="6"/>
      <c r="AG316" s="6"/>
      <c r="AH316" s="6"/>
      <c r="AI316" s="6"/>
      <c r="AJ316" s="6"/>
      <c r="AK316" s="6"/>
    </row>
    <row r="317" ht="15.75" customHeight="1">
      <c r="A317" s="2"/>
      <c r="B317" s="2"/>
      <c r="C317" s="2"/>
      <c r="J317" s="11"/>
      <c r="K317" s="12"/>
      <c r="L317" s="11"/>
      <c r="M317" s="13"/>
      <c r="O317" s="11"/>
      <c r="AD317" s="6"/>
      <c r="AE317" s="6"/>
      <c r="AF317" s="6"/>
      <c r="AG317" s="6"/>
      <c r="AH317" s="6"/>
      <c r="AI317" s="6"/>
      <c r="AJ317" s="6"/>
      <c r="AK317" s="6"/>
    </row>
    <row r="318" ht="15.75" customHeight="1">
      <c r="A318" s="2"/>
      <c r="B318" s="2"/>
      <c r="C318" s="2"/>
      <c r="J318" s="11"/>
      <c r="K318" s="12"/>
      <c r="L318" s="11"/>
      <c r="M318" s="13"/>
      <c r="O318" s="11"/>
      <c r="AD318" s="6"/>
      <c r="AE318" s="6"/>
      <c r="AF318" s="6"/>
      <c r="AG318" s="6"/>
      <c r="AH318" s="6"/>
      <c r="AI318" s="6"/>
      <c r="AJ318" s="6"/>
      <c r="AK318" s="6"/>
    </row>
    <row r="319" ht="15.75" customHeight="1">
      <c r="A319" s="2"/>
      <c r="B319" s="2"/>
      <c r="C319" s="2"/>
      <c r="J319" s="11"/>
      <c r="K319" s="12"/>
      <c r="L319" s="11"/>
      <c r="M319" s="13"/>
      <c r="O319" s="11"/>
      <c r="AD319" s="6"/>
      <c r="AE319" s="6"/>
      <c r="AF319" s="6"/>
      <c r="AG319" s="6"/>
      <c r="AH319" s="6"/>
      <c r="AI319" s="6"/>
      <c r="AJ319" s="6"/>
      <c r="AK319" s="6"/>
    </row>
    <row r="320" ht="15.75" customHeight="1">
      <c r="A320" s="2"/>
      <c r="B320" s="2"/>
      <c r="C320" s="2"/>
      <c r="J320" s="11"/>
      <c r="K320" s="12"/>
      <c r="L320" s="11"/>
      <c r="M320" s="13"/>
      <c r="O320" s="11"/>
      <c r="AD320" s="6"/>
      <c r="AE320" s="6"/>
      <c r="AF320" s="6"/>
      <c r="AG320" s="6"/>
      <c r="AH320" s="6"/>
      <c r="AI320" s="6"/>
      <c r="AJ320" s="6"/>
      <c r="AK320" s="6"/>
    </row>
    <row r="321" ht="15.75" customHeight="1">
      <c r="A321" s="2"/>
      <c r="B321" s="2"/>
      <c r="C321" s="2"/>
      <c r="J321" s="11"/>
      <c r="K321" s="12"/>
      <c r="L321" s="11"/>
      <c r="M321" s="13"/>
      <c r="O321" s="11"/>
      <c r="AD321" s="6"/>
      <c r="AE321" s="6"/>
      <c r="AF321" s="6"/>
      <c r="AG321" s="6"/>
      <c r="AH321" s="6"/>
      <c r="AI321" s="6"/>
      <c r="AJ321" s="6"/>
      <c r="AK321" s="6"/>
    </row>
    <row r="322" ht="15.75" customHeight="1">
      <c r="A322" s="2"/>
      <c r="B322" s="2"/>
      <c r="C322" s="2"/>
      <c r="J322" s="11"/>
      <c r="K322" s="12"/>
      <c r="L322" s="11"/>
      <c r="M322" s="13"/>
      <c r="O322" s="11"/>
      <c r="AD322" s="6"/>
      <c r="AE322" s="6"/>
      <c r="AF322" s="6"/>
      <c r="AG322" s="6"/>
      <c r="AH322" s="6"/>
      <c r="AI322" s="6"/>
      <c r="AJ322" s="6"/>
      <c r="AK322" s="6"/>
    </row>
    <row r="323" ht="15.75" customHeight="1">
      <c r="A323" s="2"/>
      <c r="B323" s="2"/>
      <c r="C323" s="2"/>
      <c r="J323" s="11"/>
      <c r="K323" s="12"/>
      <c r="L323" s="11"/>
      <c r="M323" s="13"/>
      <c r="O323" s="11"/>
      <c r="AD323" s="6"/>
      <c r="AE323" s="6"/>
      <c r="AF323" s="6"/>
      <c r="AG323" s="6"/>
      <c r="AH323" s="6"/>
      <c r="AI323" s="6"/>
      <c r="AJ323" s="6"/>
      <c r="AK323" s="6"/>
    </row>
    <row r="324" ht="15.75" customHeight="1">
      <c r="A324" s="2"/>
      <c r="B324" s="2"/>
      <c r="C324" s="2"/>
      <c r="J324" s="11"/>
      <c r="K324" s="12"/>
      <c r="L324" s="11"/>
      <c r="M324" s="13"/>
      <c r="O324" s="11"/>
      <c r="AD324" s="6"/>
      <c r="AE324" s="6"/>
      <c r="AF324" s="6"/>
      <c r="AG324" s="6"/>
      <c r="AH324" s="6"/>
      <c r="AI324" s="6"/>
      <c r="AJ324" s="6"/>
      <c r="AK324" s="6"/>
    </row>
    <row r="325" ht="15.75" customHeight="1">
      <c r="A325" s="2"/>
      <c r="B325" s="2"/>
      <c r="C325" s="2"/>
      <c r="J325" s="11"/>
      <c r="K325" s="12"/>
      <c r="L325" s="11"/>
      <c r="M325" s="13"/>
      <c r="O325" s="11"/>
      <c r="AD325" s="6"/>
      <c r="AE325" s="6"/>
      <c r="AF325" s="6"/>
      <c r="AG325" s="6"/>
      <c r="AH325" s="6"/>
      <c r="AI325" s="6"/>
      <c r="AJ325" s="6"/>
      <c r="AK325" s="6"/>
    </row>
    <row r="326" ht="15.75" customHeight="1">
      <c r="A326" s="2"/>
      <c r="B326" s="2"/>
      <c r="C326" s="2"/>
      <c r="J326" s="11"/>
      <c r="K326" s="12"/>
      <c r="L326" s="11"/>
      <c r="M326" s="13"/>
      <c r="O326" s="11"/>
      <c r="AD326" s="6"/>
      <c r="AE326" s="6"/>
      <c r="AF326" s="6"/>
      <c r="AG326" s="6"/>
      <c r="AH326" s="6"/>
      <c r="AI326" s="6"/>
      <c r="AJ326" s="6"/>
      <c r="AK326" s="6"/>
    </row>
    <row r="327" ht="15.75" customHeight="1">
      <c r="A327" s="2"/>
      <c r="B327" s="2"/>
      <c r="C327" s="2"/>
      <c r="J327" s="11"/>
      <c r="K327" s="12"/>
      <c r="L327" s="11"/>
      <c r="M327" s="13"/>
      <c r="O327" s="11"/>
      <c r="AD327" s="6"/>
      <c r="AE327" s="6"/>
      <c r="AF327" s="6"/>
      <c r="AG327" s="6"/>
      <c r="AH327" s="6"/>
      <c r="AI327" s="6"/>
      <c r="AJ327" s="6"/>
      <c r="AK327" s="6"/>
    </row>
    <row r="328" ht="15.75" customHeight="1">
      <c r="A328" s="2"/>
      <c r="B328" s="2"/>
      <c r="C328" s="2"/>
      <c r="J328" s="11"/>
      <c r="K328" s="12"/>
      <c r="L328" s="11"/>
      <c r="M328" s="13"/>
      <c r="O328" s="11"/>
      <c r="AD328" s="6"/>
      <c r="AE328" s="6"/>
      <c r="AF328" s="6"/>
      <c r="AG328" s="6"/>
      <c r="AH328" s="6"/>
      <c r="AI328" s="6"/>
      <c r="AJ328" s="6"/>
      <c r="AK328" s="6"/>
    </row>
    <row r="329" ht="15.75" customHeight="1">
      <c r="A329" s="2"/>
      <c r="B329" s="2"/>
      <c r="C329" s="2"/>
      <c r="J329" s="11"/>
      <c r="K329" s="12"/>
      <c r="L329" s="11"/>
      <c r="M329" s="13"/>
      <c r="O329" s="11"/>
      <c r="AD329" s="6"/>
      <c r="AE329" s="6"/>
      <c r="AF329" s="6"/>
      <c r="AG329" s="6"/>
      <c r="AH329" s="6"/>
      <c r="AI329" s="6"/>
      <c r="AJ329" s="6"/>
      <c r="AK329" s="6"/>
    </row>
    <row r="330" ht="15.75" customHeight="1">
      <c r="A330" s="2"/>
      <c r="B330" s="2"/>
      <c r="C330" s="2"/>
      <c r="J330" s="11"/>
      <c r="K330" s="12"/>
      <c r="L330" s="11"/>
      <c r="M330" s="13"/>
      <c r="O330" s="11"/>
      <c r="AD330" s="6"/>
      <c r="AE330" s="6"/>
      <c r="AF330" s="6"/>
      <c r="AG330" s="6"/>
      <c r="AH330" s="6"/>
      <c r="AI330" s="6"/>
      <c r="AJ330" s="6"/>
      <c r="AK330" s="6"/>
    </row>
    <row r="331" ht="15.75" customHeight="1">
      <c r="A331" s="2"/>
      <c r="B331" s="2"/>
      <c r="C331" s="2"/>
      <c r="J331" s="11"/>
      <c r="K331" s="12"/>
      <c r="L331" s="11"/>
      <c r="M331" s="13"/>
      <c r="O331" s="11"/>
      <c r="AD331" s="6"/>
      <c r="AE331" s="6"/>
      <c r="AF331" s="6"/>
      <c r="AG331" s="6"/>
      <c r="AH331" s="6"/>
      <c r="AI331" s="6"/>
      <c r="AJ331" s="6"/>
      <c r="AK331" s="6"/>
    </row>
    <row r="332" ht="15.75" customHeight="1">
      <c r="A332" s="2"/>
      <c r="B332" s="2"/>
      <c r="C332" s="2"/>
      <c r="J332" s="11"/>
      <c r="K332" s="12"/>
      <c r="L332" s="11"/>
      <c r="M332" s="13"/>
      <c r="O332" s="11"/>
      <c r="AD332" s="6"/>
      <c r="AE332" s="6"/>
      <c r="AF332" s="6"/>
      <c r="AG332" s="6"/>
      <c r="AH332" s="6"/>
      <c r="AI332" s="6"/>
      <c r="AJ332" s="6"/>
      <c r="AK332" s="6"/>
    </row>
    <row r="333" ht="15.75" customHeight="1">
      <c r="A333" s="2"/>
      <c r="B333" s="2"/>
      <c r="C333" s="2"/>
      <c r="J333" s="11"/>
      <c r="K333" s="12"/>
      <c r="L333" s="11"/>
      <c r="M333" s="13"/>
      <c r="O333" s="11"/>
      <c r="AD333" s="6"/>
      <c r="AE333" s="6"/>
      <c r="AF333" s="6"/>
      <c r="AG333" s="6"/>
      <c r="AH333" s="6"/>
      <c r="AI333" s="6"/>
      <c r="AJ333" s="6"/>
      <c r="AK333" s="6"/>
    </row>
    <row r="334" ht="15.75" customHeight="1">
      <c r="A334" s="2"/>
      <c r="B334" s="2"/>
      <c r="C334" s="2"/>
      <c r="J334" s="11"/>
      <c r="K334" s="12"/>
      <c r="L334" s="11"/>
      <c r="M334" s="13"/>
      <c r="O334" s="11"/>
      <c r="AD334" s="6"/>
      <c r="AE334" s="6"/>
      <c r="AF334" s="6"/>
      <c r="AG334" s="6"/>
      <c r="AH334" s="6"/>
      <c r="AI334" s="6"/>
      <c r="AJ334" s="6"/>
      <c r="AK334" s="6"/>
    </row>
    <row r="335" ht="15.75" customHeight="1">
      <c r="A335" s="2"/>
      <c r="B335" s="2"/>
      <c r="C335" s="2"/>
      <c r="J335" s="11"/>
      <c r="K335" s="12"/>
      <c r="L335" s="11"/>
      <c r="M335" s="13"/>
      <c r="O335" s="11"/>
      <c r="AD335" s="6"/>
      <c r="AE335" s="6"/>
      <c r="AF335" s="6"/>
      <c r="AG335" s="6"/>
      <c r="AH335" s="6"/>
      <c r="AI335" s="6"/>
      <c r="AJ335" s="6"/>
      <c r="AK335" s="6"/>
    </row>
    <row r="336" ht="15.75" customHeight="1">
      <c r="A336" s="2"/>
      <c r="B336" s="2"/>
      <c r="C336" s="2"/>
      <c r="J336" s="11"/>
      <c r="K336" s="12"/>
      <c r="L336" s="11"/>
      <c r="M336" s="13"/>
      <c r="O336" s="11"/>
      <c r="AD336" s="6"/>
      <c r="AE336" s="6"/>
      <c r="AF336" s="6"/>
      <c r="AG336" s="6"/>
      <c r="AH336" s="6"/>
      <c r="AI336" s="6"/>
      <c r="AJ336" s="6"/>
      <c r="AK336" s="6"/>
    </row>
    <row r="337" ht="15.75" customHeight="1">
      <c r="A337" s="2"/>
      <c r="B337" s="2"/>
      <c r="C337" s="2"/>
      <c r="J337" s="11"/>
      <c r="K337" s="12"/>
      <c r="L337" s="11"/>
      <c r="M337" s="13"/>
      <c r="O337" s="11"/>
      <c r="AD337" s="6"/>
      <c r="AE337" s="6"/>
      <c r="AF337" s="6"/>
      <c r="AG337" s="6"/>
      <c r="AH337" s="6"/>
      <c r="AI337" s="6"/>
      <c r="AJ337" s="6"/>
      <c r="AK337" s="6"/>
    </row>
    <row r="338" ht="15.75" customHeight="1">
      <c r="A338" s="2"/>
      <c r="B338" s="2"/>
      <c r="C338" s="2"/>
      <c r="J338" s="11"/>
      <c r="K338" s="12"/>
      <c r="L338" s="11"/>
      <c r="M338" s="13"/>
      <c r="O338" s="11"/>
      <c r="AD338" s="6"/>
      <c r="AE338" s="6"/>
      <c r="AF338" s="6"/>
      <c r="AG338" s="6"/>
      <c r="AH338" s="6"/>
      <c r="AI338" s="6"/>
      <c r="AJ338" s="6"/>
      <c r="AK338" s="6"/>
    </row>
    <row r="339" ht="15.75" customHeight="1">
      <c r="A339" s="2"/>
      <c r="B339" s="2"/>
      <c r="C339" s="2"/>
      <c r="J339" s="11"/>
      <c r="K339" s="12"/>
      <c r="L339" s="11"/>
      <c r="M339" s="13"/>
      <c r="O339" s="11"/>
      <c r="AD339" s="6"/>
      <c r="AE339" s="6"/>
      <c r="AF339" s="6"/>
      <c r="AG339" s="6"/>
      <c r="AH339" s="6"/>
      <c r="AI339" s="6"/>
      <c r="AJ339" s="6"/>
      <c r="AK339" s="6"/>
    </row>
    <row r="340" ht="15.75" customHeight="1">
      <c r="A340" s="2"/>
      <c r="B340" s="2"/>
      <c r="C340" s="2"/>
      <c r="J340" s="11"/>
      <c r="K340" s="12"/>
      <c r="L340" s="11"/>
      <c r="M340" s="13"/>
      <c r="O340" s="11"/>
      <c r="AD340" s="6"/>
      <c r="AE340" s="6"/>
      <c r="AF340" s="6"/>
      <c r="AG340" s="6"/>
      <c r="AH340" s="6"/>
      <c r="AI340" s="6"/>
      <c r="AJ340" s="6"/>
      <c r="AK340" s="6"/>
    </row>
    <row r="341" ht="15.75" customHeight="1">
      <c r="A341" s="2"/>
      <c r="B341" s="2"/>
      <c r="C341" s="2"/>
      <c r="J341" s="11"/>
      <c r="K341" s="12"/>
      <c r="L341" s="11"/>
      <c r="M341" s="13"/>
      <c r="O341" s="11"/>
      <c r="AD341" s="6"/>
      <c r="AE341" s="6"/>
      <c r="AF341" s="6"/>
      <c r="AG341" s="6"/>
      <c r="AH341" s="6"/>
      <c r="AI341" s="6"/>
      <c r="AJ341" s="6"/>
      <c r="AK341" s="6"/>
    </row>
    <row r="342" ht="15.75" customHeight="1">
      <c r="A342" s="2"/>
      <c r="B342" s="2"/>
      <c r="C342" s="2"/>
      <c r="J342" s="11"/>
      <c r="K342" s="12"/>
      <c r="L342" s="11"/>
      <c r="M342" s="13"/>
      <c r="O342" s="11"/>
      <c r="AD342" s="6"/>
      <c r="AE342" s="6"/>
      <c r="AF342" s="6"/>
      <c r="AG342" s="6"/>
      <c r="AH342" s="6"/>
      <c r="AI342" s="6"/>
      <c r="AJ342" s="6"/>
      <c r="AK342" s="6"/>
    </row>
    <row r="343" ht="15.75" customHeight="1">
      <c r="A343" s="2"/>
      <c r="B343" s="2"/>
      <c r="C343" s="2"/>
      <c r="J343" s="11"/>
      <c r="K343" s="12"/>
      <c r="L343" s="11"/>
      <c r="M343" s="13"/>
      <c r="O343" s="11"/>
      <c r="AD343" s="6"/>
      <c r="AE343" s="6"/>
      <c r="AF343" s="6"/>
      <c r="AG343" s="6"/>
      <c r="AH343" s="6"/>
      <c r="AI343" s="6"/>
      <c r="AJ343" s="6"/>
      <c r="AK343" s="6"/>
    </row>
    <row r="344" ht="15.75" customHeight="1">
      <c r="A344" s="2"/>
      <c r="B344" s="2"/>
      <c r="C344" s="2"/>
      <c r="J344" s="11"/>
      <c r="K344" s="12"/>
      <c r="L344" s="11"/>
      <c r="M344" s="13"/>
      <c r="O344" s="11"/>
      <c r="AD344" s="6"/>
      <c r="AE344" s="6"/>
      <c r="AF344" s="6"/>
      <c r="AG344" s="6"/>
      <c r="AH344" s="6"/>
      <c r="AI344" s="6"/>
      <c r="AJ344" s="6"/>
      <c r="AK344" s="6"/>
    </row>
    <row r="345" ht="15.75" customHeight="1">
      <c r="A345" s="2"/>
      <c r="B345" s="2"/>
      <c r="C345" s="2"/>
      <c r="J345" s="11"/>
      <c r="K345" s="12"/>
      <c r="L345" s="11"/>
      <c r="M345" s="13"/>
      <c r="O345" s="11"/>
      <c r="AD345" s="6"/>
      <c r="AE345" s="6"/>
      <c r="AF345" s="6"/>
      <c r="AG345" s="6"/>
      <c r="AH345" s="6"/>
      <c r="AI345" s="6"/>
      <c r="AJ345" s="6"/>
      <c r="AK345" s="6"/>
    </row>
    <row r="346" ht="15.75" customHeight="1">
      <c r="A346" s="2"/>
      <c r="B346" s="2"/>
      <c r="C346" s="2"/>
      <c r="J346" s="11"/>
      <c r="K346" s="12"/>
      <c r="L346" s="11"/>
      <c r="M346" s="13"/>
      <c r="O346" s="11"/>
      <c r="AD346" s="6"/>
      <c r="AE346" s="6"/>
      <c r="AF346" s="6"/>
      <c r="AG346" s="6"/>
      <c r="AH346" s="6"/>
      <c r="AI346" s="6"/>
      <c r="AJ346" s="6"/>
      <c r="AK346" s="6"/>
    </row>
    <row r="347" ht="15.75" customHeight="1">
      <c r="A347" s="2"/>
      <c r="B347" s="2"/>
      <c r="C347" s="2"/>
      <c r="J347" s="11"/>
      <c r="K347" s="12"/>
      <c r="L347" s="11"/>
      <c r="M347" s="13"/>
      <c r="O347" s="11"/>
      <c r="AD347" s="6"/>
      <c r="AE347" s="6"/>
      <c r="AF347" s="6"/>
      <c r="AG347" s="6"/>
      <c r="AH347" s="6"/>
      <c r="AI347" s="6"/>
      <c r="AJ347" s="6"/>
      <c r="AK347" s="6"/>
    </row>
    <row r="348" ht="15.75" customHeight="1">
      <c r="A348" s="2"/>
      <c r="B348" s="2"/>
      <c r="C348" s="2"/>
      <c r="J348" s="11"/>
      <c r="K348" s="12"/>
      <c r="L348" s="11"/>
      <c r="M348" s="13"/>
      <c r="O348" s="11"/>
      <c r="AD348" s="6"/>
      <c r="AE348" s="6"/>
      <c r="AF348" s="6"/>
      <c r="AG348" s="6"/>
      <c r="AH348" s="6"/>
      <c r="AI348" s="6"/>
      <c r="AJ348" s="6"/>
      <c r="AK348" s="6"/>
    </row>
    <row r="349" ht="15.75" customHeight="1">
      <c r="A349" s="2"/>
      <c r="B349" s="2"/>
      <c r="C349" s="2"/>
      <c r="J349" s="11"/>
      <c r="K349" s="12"/>
      <c r="L349" s="11"/>
      <c r="M349" s="13"/>
      <c r="O349" s="11"/>
      <c r="AD349" s="6"/>
      <c r="AE349" s="6"/>
      <c r="AF349" s="6"/>
      <c r="AG349" s="6"/>
      <c r="AH349" s="6"/>
      <c r="AI349" s="6"/>
      <c r="AJ349" s="6"/>
      <c r="AK349" s="6"/>
    </row>
    <row r="350" ht="15.75" customHeight="1">
      <c r="A350" s="2"/>
      <c r="B350" s="2"/>
      <c r="C350" s="2"/>
      <c r="J350" s="11"/>
      <c r="K350" s="12"/>
      <c r="L350" s="11"/>
      <c r="M350" s="13"/>
      <c r="O350" s="11"/>
      <c r="AD350" s="6"/>
      <c r="AE350" s="6"/>
      <c r="AF350" s="6"/>
      <c r="AG350" s="6"/>
      <c r="AH350" s="6"/>
      <c r="AI350" s="6"/>
      <c r="AJ350" s="6"/>
      <c r="AK350" s="6"/>
    </row>
    <row r="351" ht="15.75" customHeight="1">
      <c r="A351" s="2"/>
      <c r="B351" s="2"/>
      <c r="C351" s="2"/>
      <c r="J351" s="11"/>
      <c r="K351" s="12"/>
      <c r="L351" s="11"/>
      <c r="M351" s="13"/>
      <c r="O351" s="11"/>
      <c r="AD351" s="6"/>
      <c r="AE351" s="6"/>
      <c r="AF351" s="6"/>
      <c r="AG351" s="6"/>
      <c r="AH351" s="6"/>
      <c r="AI351" s="6"/>
      <c r="AJ351" s="6"/>
      <c r="AK351" s="6"/>
    </row>
    <row r="352" ht="15.75" customHeight="1">
      <c r="A352" s="2"/>
      <c r="B352" s="2"/>
      <c r="C352" s="2"/>
      <c r="J352" s="11"/>
      <c r="K352" s="12"/>
      <c r="L352" s="11"/>
      <c r="M352" s="13"/>
      <c r="O352" s="11"/>
      <c r="AD352" s="6"/>
      <c r="AE352" s="6"/>
      <c r="AF352" s="6"/>
      <c r="AG352" s="6"/>
      <c r="AH352" s="6"/>
      <c r="AI352" s="6"/>
      <c r="AJ352" s="6"/>
      <c r="AK352" s="6"/>
    </row>
    <row r="353" ht="15.75" customHeight="1">
      <c r="A353" s="2"/>
      <c r="B353" s="2"/>
      <c r="C353" s="2"/>
      <c r="J353" s="11"/>
      <c r="K353" s="12"/>
      <c r="L353" s="11"/>
      <c r="M353" s="13"/>
      <c r="O353" s="11"/>
      <c r="AD353" s="6"/>
      <c r="AE353" s="6"/>
      <c r="AF353" s="6"/>
      <c r="AG353" s="6"/>
      <c r="AH353" s="6"/>
      <c r="AI353" s="6"/>
      <c r="AJ353" s="6"/>
      <c r="AK353" s="6"/>
    </row>
    <row r="354" ht="15.75" customHeight="1">
      <c r="A354" s="2"/>
      <c r="B354" s="2"/>
      <c r="C354" s="2"/>
      <c r="J354" s="11"/>
      <c r="K354" s="12"/>
      <c r="L354" s="11"/>
      <c r="M354" s="13"/>
      <c r="O354" s="11"/>
      <c r="AD354" s="6"/>
      <c r="AE354" s="6"/>
      <c r="AF354" s="6"/>
      <c r="AG354" s="6"/>
      <c r="AH354" s="6"/>
      <c r="AI354" s="6"/>
      <c r="AJ354" s="6"/>
      <c r="AK354" s="6"/>
    </row>
    <row r="355" ht="15.75" customHeight="1">
      <c r="A355" s="2"/>
      <c r="B355" s="2"/>
      <c r="C355" s="2"/>
      <c r="J355" s="11"/>
      <c r="K355" s="12"/>
      <c r="L355" s="11"/>
      <c r="M355" s="13"/>
      <c r="O355" s="11"/>
      <c r="AD355" s="6"/>
      <c r="AE355" s="6"/>
      <c r="AF355" s="6"/>
      <c r="AG355" s="6"/>
      <c r="AH355" s="6"/>
      <c r="AI355" s="6"/>
      <c r="AJ355" s="6"/>
      <c r="AK355" s="6"/>
    </row>
    <row r="356" ht="15.75" customHeight="1">
      <c r="A356" s="2"/>
      <c r="B356" s="2"/>
      <c r="C356" s="2"/>
      <c r="J356" s="11"/>
      <c r="K356" s="12"/>
      <c r="L356" s="11"/>
      <c r="M356" s="13"/>
      <c r="O356" s="11"/>
      <c r="AD356" s="6"/>
      <c r="AE356" s="6"/>
      <c r="AF356" s="6"/>
      <c r="AG356" s="6"/>
      <c r="AH356" s="6"/>
      <c r="AI356" s="6"/>
      <c r="AJ356" s="6"/>
      <c r="AK356" s="6"/>
    </row>
    <row r="357" ht="15.75" customHeight="1">
      <c r="A357" s="2"/>
      <c r="B357" s="2"/>
      <c r="C357" s="2"/>
      <c r="J357" s="11"/>
      <c r="K357" s="12"/>
      <c r="L357" s="11"/>
      <c r="M357" s="13"/>
      <c r="O357" s="11"/>
      <c r="AD357" s="6"/>
      <c r="AE357" s="6"/>
      <c r="AF357" s="6"/>
      <c r="AG357" s="6"/>
      <c r="AH357" s="6"/>
      <c r="AI357" s="6"/>
      <c r="AJ357" s="6"/>
      <c r="AK357" s="6"/>
    </row>
    <row r="358" ht="15.75" customHeight="1">
      <c r="A358" s="2"/>
      <c r="B358" s="2"/>
      <c r="C358" s="2"/>
      <c r="J358" s="11"/>
      <c r="K358" s="12"/>
      <c r="L358" s="11"/>
      <c r="M358" s="13"/>
      <c r="O358" s="11"/>
      <c r="AD358" s="6"/>
      <c r="AE358" s="6"/>
      <c r="AF358" s="6"/>
      <c r="AG358" s="6"/>
      <c r="AH358" s="6"/>
      <c r="AI358" s="6"/>
      <c r="AJ358" s="6"/>
      <c r="AK358" s="6"/>
    </row>
    <row r="359" ht="15.75" customHeight="1">
      <c r="A359" s="2"/>
      <c r="B359" s="2"/>
      <c r="C359" s="2"/>
      <c r="J359" s="11"/>
      <c r="K359" s="12"/>
      <c r="L359" s="11"/>
      <c r="M359" s="13"/>
      <c r="O359" s="11"/>
      <c r="AD359" s="6"/>
      <c r="AE359" s="6"/>
      <c r="AF359" s="6"/>
      <c r="AG359" s="6"/>
      <c r="AH359" s="6"/>
      <c r="AI359" s="6"/>
      <c r="AJ359" s="6"/>
      <c r="AK359" s="6"/>
    </row>
    <row r="360" ht="15.75" customHeight="1">
      <c r="A360" s="2"/>
      <c r="B360" s="2"/>
      <c r="C360" s="2"/>
      <c r="J360" s="11"/>
      <c r="K360" s="12"/>
      <c r="L360" s="11"/>
      <c r="M360" s="13"/>
      <c r="O360" s="11"/>
      <c r="AD360" s="6"/>
      <c r="AE360" s="6"/>
      <c r="AF360" s="6"/>
      <c r="AG360" s="6"/>
      <c r="AH360" s="6"/>
      <c r="AI360" s="6"/>
      <c r="AJ360" s="6"/>
      <c r="AK360" s="6"/>
    </row>
    <row r="361" ht="15.75" customHeight="1">
      <c r="A361" s="2"/>
      <c r="B361" s="2"/>
      <c r="C361" s="2"/>
      <c r="J361" s="11"/>
      <c r="K361" s="12"/>
      <c r="L361" s="11"/>
      <c r="M361" s="13"/>
      <c r="O361" s="11"/>
      <c r="AD361" s="6"/>
      <c r="AE361" s="6"/>
      <c r="AF361" s="6"/>
      <c r="AG361" s="6"/>
      <c r="AH361" s="6"/>
      <c r="AI361" s="6"/>
      <c r="AJ361" s="6"/>
      <c r="AK361" s="6"/>
    </row>
    <row r="362" ht="15.75" customHeight="1">
      <c r="A362" s="2"/>
      <c r="B362" s="2"/>
      <c r="C362" s="2"/>
      <c r="J362" s="11"/>
      <c r="K362" s="12"/>
      <c r="L362" s="11"/>
      <c r="M362" s="13"/>
      <c r="O362" s="11"/>
      <c r="AD362" s="6"/>
      <c r="AE362" s="6"/>
      <c r="AF362" s="6"/>
      <c r="AG362" s="6"/>
      <c r="AH362" s="6"/>
      <c r="AI362" s="6"/>
      <c r="AJ362" s="6"/>
      <c r="AK362" s="6"/>
    </row>
    <row r="363" ht="15.75" customHeight="1">
      <c r="A363" s="2"/>
      <c r="B363" s="2"/>
      <c r="C363" s="2"/>
      <c r="J363" s="11"/>
      <c r="K363" s="12"/>
      <c r="L363" s="11"/>
      <c r="M363" s="13"/>
      <c r="O363" s="11"/>
      <c r="AD363" s="6"/>
      <c r="AE363" s="6"/>
      <c r="AF363" s="6"/>
      <c r="AG363" s="6"/>
      <c r="AH363" s="6"/>
      <c r="AI363" s="6"/>
      <c r="AJ363" s="6"/>
      <c r="AK363" s="6"/>
    </row>
    <row r="364" ht="15.75" customHeight="1">
      <c r="A364" s="2"/>
      <c r="B364" s="2"/>
      <c r="C364" s="2"/>
      <c r="J364" s="11"/>
      <c r="K364" s="12"/>
      <c r="L364" s="11"/>
      <c r="M364" s="13"/>
      <c r="O364" s="11"/>
      <c r="AD364" s="6"/>
      <c r="AE364" s="6"/>
      <c r="AF364" s="6"/>
      <c r="AG364" s="6"/>
      <c r="AH364" s="6"/>
      <c r="AI364" s="6"/>
      <c r="AJ364" s="6"/>
      <c r="AK364" s="6"/>
    </row>
    <row r="365" ht="15.75" customHeight="1">
      <c r="A365" s="2"/>
      <c r="B365" s="2"/>
      <c r="C365" s="2"/>
      <c r="J365" s="11"/>
      <c r="K365" s="12"/>
      <c r="L365" s="11"/>
      <c r="M365" s="13"/>
      <c r="O365" s="11"/>
      <c r="AD365" s="6"/>
      <c r="AE365" s="6"/>
      <c r="AF365" s="6"/>
      <c r="AG365" s="6"/>
      <c r="AH365" s="6"/>
      <c r="AI365" s="6"/>
      <c r="AJ365" s="6"/>
      <c r="AK365" s="6"/>
    </row>
    <row r="366" ht="15.75" customHeight="1">
      <c r="A366" s="2"/>
      <c r="B366" s="2"/>
      <c r="C366" s="2"/>
      <c r="J366" s="11"/>
      <c r="K366" s="12"/>
      <c r="L366" s="11"/>
      <c r="M366" s="13"/>
      <c r="O366" s="11"/>
      <c r="AD366" s="6"/>
      <c r="AE366" s="6"/>
      <c r="AF366" s="6"/>
      <c r="AG366" s="6"/>
      <c r="AH366" s="6"/>
      <c r="AI366" s="6"/>
      <c r="AJ366" s="6"/>
      <c r="AK366" s="6"/>
    </row>
    <row r="367" ht="15.75" customHeight="1">
      <c r="A367" s="2"/>
      <c r="B367" s="2"/>
      <c r="C367" s="2"/>
      <c r="J367" s="11"/>
      <c r="K367" s="12"/>
      <c r="L367" s="11"/>
      <c r="M367" s="13"/>
      <c r="O367" s="11"/>
      <c r="AD367" s="6"/>
      <c r="AE367" s="6"/>
      <c r="AF367" s="6"/>
      <c r="AG367" s="6"/>
      <c r="AH367" s="6"/>
      <c r="AI367" s="6"/>
      <c r="AJ367" s="6"/>
      <c r="AK367" s="6"/>
    </row>
    <row r="368" ht="15.75" customHeight="1">
      <c r="A368" s="2"/>
      <c r="B368" s="2"/>
      <c r="C368" s="2"/>
      <c r="J368" s="11"/>
      <c r="K368" s="12"/>
      <c r="L368" s="11"/>
      <c r="M368" s="13"/>
      <c r="O368" s="11"/>
      <c r="AD368" s="6"/>
      <c r="AE368" s="6"/>
      <c r="AF368" s="6"/>
      <c r="AG368" s="6"/>
      <c r="AH368" s="6"/>
      <c r="AI368" s="6"/>
      <c r="AJ368" s="6"/>
      <c r="AK368" s="6"/>
    </row>
    <row r="369" ht="15.75" customHeight="1">
      <c r="A369" s="2"/>
      <c r="B369" s="2"/>
      <c r="C369" s="2"/>
      <c r="J369" s="11"/>
      <c r="K369" s="12"/>
      <c r="L369" s="11"/>
      <c r="M369" s="13"/>
      <c r="O369" s="11"/>
      <c r="AD369" s="6"/>
      <c r="AE369" s="6"/>
      <c r="AF369" s="6"/>
      <c r="AG369" s="6"/>
      <c r="AH369" s="6"/>
      <c r="AI369" s="6"/>
      <c r="AJ369" s="6"/>
      <c r="AK369" s="6"/>
    </row>
    <row r="370" ht="15.75" customHeight="1">
      <c r="A370" s="2"/>
      <c r="B370" s="2"/>
      <c r="C370" s="2"/>
      <c r="J370" s="11"/>
      <c r="K370" s="12"/>
      <c r="L370" s="11"/>
      <c r="M370" s="13"/>
      <c r="O370" s="11"/>
      <c r="AD370" s="6"/>
      <c r="AE370" s="6"/>
      <c r="AF370" s="6"/>
      <c r="AG370" s="6"/>
      <c r="AH370" s="6"/>
      <c r="AI370" s="6"/>
      <c r="AJ370" s="6"/>
      <c r="AK370" s="6"/>
    </row>
    <row r="371" ht="15.75" customHeight="1">
      <c r="A371" s="2"/>
      <c r="B371" s="2"/>
      <c r="C371" s="2"/>
      <c r="J371" s="11"/>
      <c r="K371" s="12"/>
      <c r="L371" s="11"/>
      <c r="M371" s="13"/>
      <c r="O371" s="11"/>
      <c r="AD371" s="6"/>
      <c r="AE371" s="6"/>
      <c r="AF371" s="6"/>
      <c r="AG371" s="6"/>
      <c r="AH371" s="6"/>
      <c r="AI371" s="6"/>
      <c r="AJ371" s="6"/>
      <c r="AK371" s="6"/>
    </row>
    <row r="372" ht="15.75" customHeight="1">
      <c r="A372" s="2"/>
      <c r="B372" s="2"/>
      <c r="C372" s="2"/>
      <c r="J372" s="11"/>
      <c r="K372" s="12"/>
      <c r="L372" s="11"/>
      <c r="M372" s="13"/>
      <c r="O372" s="11"/>
      <c r="AD372" s="6"/>
      <c r="AE372" s="6"/>
      <c r="AF372" s="6"/>
      <c r="AG372" s="6"/>
      <c r="AH372" s="6"/>
      <c r="AI372" s="6"/>
      <c r="AJ372" s="6"/>
      <c r="AK372" s="6"/>
    </row>
    <row r="373" ht="15.75" customHeight="1">
      <c r="A373" s="2"/>
      <c r="B373" s="2"/>
      <c r="C373" s="2"/>
      <c r="J373" s="11"/>
      <c r="K373" s="12"/>
      <c r="L373" s="11"/>
      <c r="M373" s="13"/>
      <c r="O373" s="11"/>
      <c r="AD373" s="6"/>
      <c r="AE373" s="6"/>
      <c r="AF373" s="6"/>
      <c r="AG373" s="6"/>
      <c r="AH373" s="6"/>
      <c r="AI373" s="6"/>
      <c r="AJ373" s="6"/>
      <c r="AK373" s="6"/>
    </row>
    <row r="374" ht="15.75" customHeight="1">
      <c r="A374" s="2"/>
      <c r="B374" s="2"/>
      <c r="C374" s="2"/>
      <c r="J374" s="11"/>
      <c r="K374" s="12"/>
      <c r="L374" s="11"/>
      <c r="M374" s="13"/>
      <c r="O374" s="11"/>
      <c r="AD374" s="6"/>
      <c r="AE374" s="6"/>
      <c r="AF374" s="6"/>
      <c r="AG374" s="6"/>
      <c r="AH374" s="6"/>
      <c r="AI374" s="6"/>
      <c r="AJ374" s="6"/>
      <c r="AK374" s="6"/>
    </row>
    <row r="375" ht="15.75" customHeight="1">
      <c r="A375" s="2"/>
      <c r="B375" s="2"/>
      <c r="C375" s="2"/>
      <c r="J375" s="11"/>
      <c r="K375" s="12"/>
      <c r="L375" s="11"/>
      <c r="M375" s="13"/>
      <c r="O375" s="11"/>
      <c r="AD375" s="6"/>
      <c r="AE375" s="6"/>
      <c r="AF375" s="6"/>
      <c r="AG375" s="6"/>
      <c r="AH375" s="6"/>
      <c r="AI375" s="6"/>
      <c r="AJ375" s="6"/>
      <c r="AK375" s="6"/>
    </row>
    <row r="376" ht="15.75" customHeight="1">
      <c r="A376" s="2"/>
      <c r="B376" s="2"/>
      <c r="C376" s="2"/>
      <c r="J376" s="11"/>
      <c r="K376" s="12"/>
      <c r="L376" s="11"/>
      <c r="M376" s="13"/>
      <c r="O376" s="11"/>
      <c r="AD376" s="6"/>
      <c r="AE376" s="6"/>
      <c r="AF376" s="6"/>
      <c r="AG376" s="6"/>
      <c r="AH376" s="6"/>
      <c r="AI376" s="6"/>
      <c r="AJ376" s="6"/>
      <c r="AK376" s="6"/>
    </row>
    <row r="377" ht="15.75" customHeight="1">
      <c r="A377" s="2"/>
      <c r="B377" s="2"/>
      <c r="C377" s="2"/>
      <c r="J377" s="11"/>
      <c r="K377" s="12"/>
      <c r="L377" s="11"/>
      <c r="M377" s="13"/>
      <c r="O377" s="11"/>
      <c r="AD377" s="6"/>
      <c r="AE377" s="6"/>
      <c r="AF377" s="6"/>
      <c r="AG377" s="6"/>
      <c r="AH377" s="6"/>
      <c r="AI377" s="6"/>
      <c r="AJ377" s="6"/>
      <c r="AK377" s="6"/>
    </row>
    <row r="378" ht="15.75" customHeight="1">
      <c r="A378" s="2"/>
      <c r="B378" s="2"/>
      <c r="C378" s="2"/>
      <c r="J378" s="11"/>
      <c r="K378" s="12"/>
      <c r="L378" s="11"/>
      <c r="M378" s="13"/>
      <c r="O378" s="11"/>
      <c r="AD378" s="6"/>
      <c r="AE378" s="6"/>
      <c r="AF378" s="6"/>
      <c r="AG378" s="6"/>
      <c r="AH378" s="6"/>
      <c r="AI378" s="6"/>
      <c r="AJ378" s="6"/>
      <c r="AK378" s="6"/>
    </row>
    <row r="379" ht="15.75" customHeight="1">
      <c r="A379" s="2"/>
      <c r="B379" s="2"/>
      <c r="C379" s="2"/>
      <c r="J379" s="11"/>
      <c r="K379" s="12"/>
      <c r="L379" s="11"/>
      <c r="M379" s="13"/>
      <c r="O379" s="11"/>
      <c r="AD379" s="6"/>
      <c r="AE379" s="6"/>
      <c r="AF379" s="6"/>
      <c r="AG379" s="6"/>
      <c r="AH379" s="6"/>
      <c r="AI379" s="6"/>
      <c r="AJ379" s="6"/>
      <c r="AK379" s="6"/>
    </row>
    <row r="380" ht="15.75" customHeight="1">
      <c r="A380" s="2"/>
      <c r="B380" s="2"/>
      <c r="C380" s="2"/>
      <c r="J380" s="11"/>
      <c r="K380" s="12"/>
      <c r="L380" s="11"/>
      <c r="M380" s="13"/>
      <c r="O380" s="11"/>
      <c r="AD380" s="6"/>
      <c r="AE380" s="6"/>
      <c r="AF380" s="6"/>
      <c r="AG380" s="6"/>
      <c r="AH380" s="6"/>
      <c r="AI380" s="6"/>
      <c r="AJ380" s="6"/>
      <c r="AK380" s="6"/>
    </row>
    <row r="381" ht="15.75" customHeight="1">
      <c r="A381" s="2"/>
      <c r="B381" s="2"/>
      <c r="C381" s="2"/>
      <c r="J381" s="11"/>
      <c r="K381" s="12"/>
      <c r="L381" s="11"/>
      <c r="M381" s="13"/>
      <c r="O381" s="11"/>
      <c r="AD381" s="6"/>
      <c r="AE381" s="6"/>
      <c r="AF381" s="6"/>
      <c r="AG381" s="6"/>
      <c r="AH381" s="6"/>
      <c r="AI381" s="6"/>
      <c r="AJ381" s="6"/>
      <c r="AK381" s="6"/>
    </row>
    <row r="382" ht="15.75" customHeight="1">
      <c r="A382" s="2"/>
      <c r="B382" s="2"/>
      <c r="C382" s="2"/>
      <c r="J382" s="11"/>
      <c r="K382" s="12"/>
      <c r="L382" s="11"/>
      <c r="M382" s="13"/>
      <c r="O382" s="11"/>
      <c r="AD382" s="6"/>
      <c r="AE382" s="6"/>
      <c r="AF382" s="6"/>
      <c r="AG382" s="6"/>
      <c r="AH382" s="6"/>
      <c r="AI382" s="6"/>
      <c r="AJ382" s="6"/>
      <c r="AK382" s="6"/>
    </row>
    <row r="383" ht="15.75" customHeight="1">
      <c r="A383" s="2"/>
      <c r="B383" s="2"/>
      <c r="C383" s="2"/>
      <c r="J383" s="11"/>
      <c r="K383" s="12"/>
      <c r="L383" s="11"/>
      <c r="M383" s="13"/>
      <c r="O383" s="11"/>
      <c r="AD383" s="6"/>
      <c r="AE383" s="6"/>
      <c r="AF383" s="6"/>
      <c r="AG383" s="6"/>
      <c r="AH383" s="6"/>
      <c r="AI383" s="6"/>
      <c r="AJ383" s="6"/>
      <c r="AK383" s="6"/>
    </row>
    <row r="384" ht="15.75" customHeight="1">
      <c r="A384" s="2"/>
      <c r="B384" s="2"/>
      <c r="C384" s="2"/>
      <c r="J384" s="11"/>
      <c r="K384" s="12"/>
      <c r="L384" s="11"/>
      <c r="M384" s="13"/>
      <c r="O384" s="11"/>
      <c r="AD384" s="6"/>
      <c r="AE384" s="6"/>
      <c r="AF384" s="6"/>
      <c r="AG384" s="6"/>
      <c r="AH384" s="6"/>
      <c r="AI384" s="6"/>
      <c r="AJ384" s="6"/>
      <c r="AK384" s="6"/>
    </row>
    <row r="385" ht="15.75" customHeight="1">
      <c r="A385" s="2"/>
      <c r="B385" s="2"/>
      <c r="C385" s="2"/>
      <c r="J385" s="11"/>
      <c r="K385" s="12"/>
      <c r="L385" s="11"/>
      <c r="M385" s="13"/>
      <c r="O385" s="11"/>
      <c r="AD385" s="6"/>
      <c r="AE385" s="6"/>
      <c r="AF385" s="6"/>
      <c r="AG385" s="6"/>
      <c r="AH385" s="6"/>
      <c r="AI385" s="6"/>
      <c r="AJ385" s="6"/>
      <c r="AK385" s="6"/>
    </row>
    <row r="386" ht="15.75" customHeight="1">
      <c r="A386" s="2"/>
      <c r="B386" s="2"/>
      <c r="C386" s="2"/>
      <c r="J386" s="11"/>
      <c r="K386" s="12"/>
      <c r="L386" s="11"/>
      <c r="M386" s="13"/>
      <c r="O386" s="11"/>
      <c r="AD386" s="6"/>
      <c r="AE386" s="6"/>
      <c r="AF386" s="6"/>
      <c r="AG386" s="6"/>
      <c r="AH386" s="6"/>
      <c r="AI386" s="6"/>
      <c r="AJ386" s="6"/>
      <c r="AK386" s="6"/>
    </row>
    <row r="387" ht="15.75" customHeight="1">
      <c r="A387" s="2"/>
      <c r="B387" s="2"/>
      <c r="C387" s="2"/>
      <c r="J387" s="11"/>
      <c r="K387" s="12"/>
      <c r="L387" s="11"/>
      <c r="M387" s="13"/>
      <c r="O387" s="11"/>
      <c r="AD387" s="6"/>
      <c r="AE387" s="6"/>
      <c r="AF387" s="6"/>
      <c r="AG387" s="6"/>
      <c r="AH387" s="6"/>
      <c r="AI387" s="6"/>
      <c r="AJ387" s="6"/>
      <c r="AK387" s="6"/>
    </row>
    <row r="388" ht="15.75" customHeight="1">
      <c r="A388" s="2"/>
      <c r="B388" s="2"/>
      <c r="C388" s="2"/>
      <c r="J388" s="11"/>
      <c r="K388" s="12"/>
      <c r="L388" s="11"/>
      <c r="M388" s="13"/>
      <c r="O388" s="11"/>
      <c r="AD388" s="6"/>
      <c r="AE388" s="6"/>
      <c r="AF388" s="6"/>
      <c r="AG388" s="6"/>
      <c r="AH388" s="6"/>
      <c r="AI388" s="6"/>
      <c r="AJ388" s="6"/>
      <c r="AK388" s="6"/>
    </row>
    <row r="389" ht="15.75" customHeight="1">
      <c r="A389" s="2"/>
      <c r="B389" s="2"/>
      <c r="C389" s="2"/>
      <c r="J389" s="11"/>
      <c r="K389" s="12"/>
      <c r="L389" s="11"/>
      <c r="M389" s="13"/>
      <c r="O389" s="11"/>
      <c r="AD389" s="6"/>
      <c r="AE389" s="6"/>
      <c r="AF389" s="6"/>
      <c r="AG389" s="6"/>
      <c r="AH389" s="6"/>
      <c r="AI389" s="6"/>
      <c r="AJ389" s="6"/>
      <c r="AK389" s="6"/>
    </row>
    <row r="390" ht="15.75" customHeight="1">
      <c r="A390" s="2"/>
      <c r="B390" s="2"/>
      <c r="C390" s="2"/>
      <c r="J390" s="11"/>
      <c r="K390" s="12"/>
      <c r="L390" s="11"/>
      <c r="M390" s="13"/>
      <c r="O390" s="11"/>
      <c r="AD390" s="6"/>
      <c r="AE390" s="6"/>
      <c r="AF390" s="6"/>
      <c r="AG390" s="6"/>
      <c r="AH390" s="6"/>
      <c r="AI390" s="6"/>
      <c r="AJ390" s="6"/>
      <c r="AK390" s="6"/>
    </row>
    <row r="391" ht="15.75" customHeight="1">
      <c r="A391" s="2"/>
      <c r="B391" s="2"/>
      <c r="C391" s="2"/>
      <c r="J391" s="11"/>
      <c r="K391" s="12"/>
      <c r="L391" s="11"/>
      <c r="M391" s="13"/>
      <c r="O391" s="11"/>
      <c r="AD391" s="6"/>
      <c r="AE391" s="6"/>
      <c r="AF391" s="6"/>
      <c r="AG391" s="6"/>
      <c r="AH391" s="6"/>
      <c r="AI391" s="6"/>
      <c r="AJ391" s="6"/>
      <c r="AK391" s="6"/>
    </row>
    <row r="392" ht="15.75" customHeight="1">
      <c r="A392" s="2"/>
      <c r="B392" s="2"/>
      <c r="C392" s="2"/>
      <c r="J392" s="11"/>
      <c r="K392" s="12"/>
      <c r="L392" s="11"/>
      <c r="M392" s="13"/>
      <c r="O392" s="11"/>
      <c r="AD392" s="6"/>
      <c r="AE392" s="6"/>
      <c r="AF392" s="6"/>
      <c r="AG392" s="6"/>
      <c r="AH392" s="6"/>
      <c r="AI392" s="6"/>
      <c r="AJ392" s="6"/>
      <c r="AK392" s="6"/>
    </row>
    <row r="393" ht="15.75" customHeight="1">
      <c r="A393" s="2"/>
      <c r="B393" s="2"/>
      <c r="C393" s="2"/>
      <c r="J393" s="11"/>
      <c r="K393" s="12"/>
      <c r="L393" s="11"/>
      <c r="M393" s="13"/>
      <c r="O393" s="11"/>
      <c r="AD393" s="6"/>
      <c r="AE393" s="6"/>
      <c r="AF393" s="6"/>
      <c r="AG393" s="6"/>
      <c r="AH393" s="6"/>
      <c r="AI393" s="6"/>
      <c r="AJ393" s="6"/>
      <c r="AK393" s="6"/>
    </row>
    <row r="394" ht="15.75" customHeight="1">
      <c r="A394" s="2"/>
      <c r="B394" s="2"/>
      <c r="C394" s="2"/>
      <c r="J394" s="11"/>
      <c r="K394" s="12"/>
      <c r="L394" s="11"/>
      <c r="M394" s="13"/>
      <c r="O394" s="11"/>
      <c r="AD394" s="6"/>
      <c r="AE394" s="6"/>
      <c r="AF394" s="6"/>
      <c r="AG394" s="6"/>
      <c r="AH394" s="6"/>
      <c r="AI394" s="6"/>
      <c r="AJ394" s="6"/>
      <c r="AK394" s="6"/>
    </row>
    <row r="395" ht="15.75" customHeight="1">
      <c r="A395" s="2"/>
      <c r="B395" s="2"/>
      <c r="C395" s="2"/>
      <c r="J395" s="11"/>
      <c r="K395" s="12"/>
      <c r="L395" s="11"/>
      <c r="M395" s="13"/>
      <c r="O395" s="11"/>
      <c r="AD395" s="6"/>
      <c r="AE395" s="6"/>
      <c r="AF395" s="6"/>
      <c r="AG395" s="6"/>
      <c r="AH395" s="6"/>
      <c r="AI395" s="6"/>
      <c r="AJ395" s="6"/>
      <c r="AK395" s="6"/>
    </row>
    <row r="396" ht="15.75" customHeight="1">
      <c r="A396" s="2"/>
      <c r="B396" s="2"/>
      <c r="C396" s="2"/>
      <c r="J396" s="11"/>
      <c r="K396" s="12"/>
      <c r="L396" s="11"/>
      <c r="M396" s="13"/>
      <c r="O396" s="11"/>
      <c r="AD396" s="6"/>
      <c r="AE396" s="6"/>
      <c r="AF396" s="6"/>
      <c r="AG396" s="6"/>
      <c r="AH396" s="6"/>
      <c r="AI396" s="6"/>
      <c r="AJ396" s="6"/>
      <c r="AK396" s="6"/>
    </row>
    <row r="397" ht="15.75" customHeight="1">
      <c r="A397" s="2"/>
      <c r="B397" s="2"/>
      <c r="C397" s="2"/>
      <c r="J397" s="11"/>
      <c r="K397" s="12"/>
      <c r="L397" s="11"/>
      <c r="M397" s="13"/>
      <c r="O397" s="11"/>
      <c r="AD397" s="6"/>
      <c r="AE397" s="6"/>
      <c r="AF397" s="6"/>
      <c r="AG397" s="6"/>
      <c r="AH397" s="6"/>
      <c r="AI397" s="6"/>
      <c r="AJ397" s="6"/>
      <c r="AK397" s="6"/>
    </row>
    <row r="398" ht="15.75" customHeight="1">
      <c r="A398" s="2"/>
      <c r="B398" s="2"/>
      <c r="C398" s="2"/>
      <c r="J398" s="11"/>
      <c r="K398" s="12"/>
      <c r="L398" s="11"/>
      <c r="M398" s="13"/>
      <c r="O398" s="11"/>
      <c r="AD398" s="6"/>
      <c r="AE398" s="6"/>
      <c r="AF398" s="6"/>
      <c r="AG398" s="6"/>
      <c r="AH398" s="6"/>
      <c r="AI398" s="6"/>
      <c r="AJ398" s="6"/>
      <c r="AK398" s="6"/>
    </row>
    <row r="399" ht="15.75" customHeight="1">
      <c r="A399" s="2"/>
      <c r="B399" s="2"/>
      <c r="C399" s="2"/>
      <c r="J399" s="11"/>
      <c r="K399" s="12"/>
      <c r="L399" s="11"/>
      <c r="M399" s="13"/>
      <c r="O399" s="11"/>
      <c r="AD399" s="6"/>
      <c r="AE399" s="6"/>
      <c r="AF399" s="6"/>
      <c r="AG399" s="6"/>
      <c r="AH399" s="6"/>
      <c r="AI399" s="6"/>
      <c r="AJ399" s="6"/>
      <c r="AK399" s="6"/>
    </row>
    <row r="400" ht="15.75" customHeight="1">
      <c r="A400" s="2"/>
      <c r="B400" s="2"/>
      <c r="C400" s="2"/>
      <c r="J400" s="11"/>
      <c r="K400" s="12"/>
      <c r="L400" s="11"/>
      <c r="M400" s="13"/>
      <c r="O400" s="11"/>
      <c r="AD400" s="6"/>
      <c r="AE400" s="6"/>
      <c r="AF400" s="6"/>
      <c r="AG400" s="6"/>
      <c r="AH400" s="6"/>
      <c r="AI400" s="6"/>
      <c r="AJ400" s="6"/>
      <c r="AK400" s="6"/>
    </row>
    <row r="401" ht="15.75" customHeight="1">
      <c r="A401" s="2"/>
      <c r="B401" s="2"/>
      <c r="C401" s="2"/>
      <c r="J401" s="11"/>
      <c r="K401" s="12"/>
      <c r="L401" s="11"/>
      <c r="M401" s="13"/>
      <c r="O401" s="11"/>
      <c r="AD401" s="6"/>
      <c r="AE401" s="6"/>
      <c r="AF401" s="6"/>
      <c r="AG401" s="6"/>
      <c r="AH401" s="6"/>
      <c r="AI401" s="6"/>
      <c r="AJ401" s="6"/>
      <c r="AK401" s="6"/>
    </row>
    <row r="402" ht="15.75" customHeight="1">
      <c r="A402" s="2"/>
      <c r="B402" s="2"/>
      <c r="C402" s="2"/>
      <c r="J402" s="11"/>
      <c r="K402" s="12"/>
      <c r="L402" s="11"/>
      <c r="M402" s="13"/>
      <c r="O402" s="11"/>
      <c r="AD402" s="6"/>
      <c r="AE402" s="6"/>
      <c r="AF402" s="6"/>
      <c r="AG402" s="6"/>
      <c r="AH402" s="6"/>
      <c r="AI402" s="6"/>
      <c r="AJ402" s="6"/>
      <c r="AK402" s="6"/>
    </row>
    <row r="403" ht="15.75" customHeight="1">
      <c r="A403" s="2"/>
      <c r="B403" s="2"/>
      <c r="C403" s="2"/>
      <c r="J403" s="11"/>
      <c r="K403" s="12"/>
      <c r="L403" s="11"/>
      <c r="M403" s="13"/>
      <c r="O403" s="11"/>
      <c r="AD403" s="6"/>
      <c r="AE403" s="6"/>
      <c r="AF403" s="6"/>
      <c r="AG403" s="6"/>
      <c r="AH403" s="6"/>
      <c r="AI403" s="6"/>
      <c r="AJ403" s="6"/>
      <c r="AK403" s="6"/>
    </row>
    <row r="404" ht="15.75" customHeight="1">
      <c r="A404" s="2"/>
      <c r="B404" s="2"/>
      <c r="C404" s="2"/>
      <c r="J404" s="11"/>
      <c r="K404" s="12"/>
      <c r="L404" s="11"/>
      <c r="M404" s="13"/>
      <c r="O404" s="11"/>
      <c r="AD404" s="6"/>
      <c r="AE404" s="6"/>
      <c r="AF404" s="6"/>
      <c r="AG404" s="6"/>
      <c r="AH404" s="6"/>
      <c r="AI404" s="6"/>
      <c r="AJ404" s="6"/>
      <c r="AK404" s="6"/>
    </row>
    <row r="405" ht="15.75" customHeight="1">
      <c r="A405" s="2"/>
      <c r="B405" s="2"/>
      <c r="C405" s="2"/>
      <c r="J405" s="11"/>
      <c r="K405" s="12"/>
      <c r="L405" s="11"/>
      <c r="M405" s="13"/>
      <c r="O405" s="11"/>
      <c r="AD405" s="6"/>
      <c r="AE405" s="6"/>
      <c r="AF405" s="6"/>
      <c r="AG405" s="6"/>
      <c r="AH405" s="6"/>
      <c r="AI405" s="6"/>
      <c r="AJ405" s="6"/>
      <c r="AK405" s="6"/>
    </row>
    <row r="406" ht="15.75" customHeight="1">
      <c r="A406" s="2"/>
      <c r="B406" s="2"/>
      <c r="C406" s="2"/>
      <c r="J406" s="11"/>
      <c r="K406" s="12"/>
      <c r="L406" s="11"/>
      <c r="M406" s="13"/>
      <c r="O406" s="11"/>
      <c r="AD406" s="6"/>
      <c r="AE406" s="6"/>
      <c r="AF406" s="6"/>
      <c r="AG406" s="6"/>
      <c r="AH406" s="6"/>
      <c r="AI406" s="6"/>
      <c r="AJ406" s="6"/>
      <c r="AK406" s="6"/>
    </row>
    <row r="407" ht="15.75" customHeight="1">
      <c r="A407" s="2"/>
      <c r="B407" s="2"/>
      <c r="C407" s="2"/>
      <c r="J407" s="11"/>
      <c r="K407" s="12"/>
      <c r="L407" s="11"/>
      <c r="M407" s="13"/>
      <c r="O407" s="11"/>
      <c r="AD407" s="6"/>
      <c r="AE407" s="6"/>
      <c r="AF407" s="6"/>
      <c r="AG407" s="6"/>
      <c r="AH407" s="6"/>
      <c r="AI407" s="6"/>
      <c r="AJ407" s="6"/>
      <c r="AK407" s="6"/>
    </row>
    <row r="408" ht="15.75" customHeight="1">
      <c r="A408" s="2"/>
      <c r="B408" s="2"/>
      <c r="C408" s="2"/>
      <c r="J408" s="11"/>
      <c r="K408" s="12"/>
      <c r="L408" s="11"/>
      <c r="M408" s="13"/>
      <c r="O408" s="11"/>
      <c r="AD408" s="6"/>
      <c r="AE408" s="6"/>
      <c r="AF408" s="6"/>
      <c r="AG408" s="6"/>
      <c r="AH408" s="6"/>
      <c r="AI408" s="6"/>
      <c r="AJ408" s="6"/>
      <c r="AK408" s="6"/>
    </row>
    <row r="409" ht="15.75" customHeight="1">
      <c r="A409" s="2"/>
      <c r="B409" s="2"/>
      <c r="C409" s="2"/>
      <c r="J409" s="11"/>
      <c r="K409" s="12"/>
      <c r="L409" s="11"/>
      <c r="M409" s="13"/>
      <c r="O409" s="11"/>
      <c r="AD409" s="6"/>
      <c r="AE409" s="6"/>
      <c r="AF409" s="6"/>
      <c r="AG409" s="6"/>
      <c r="AH409" s="6"/>
      <c r="AI409" s="6"/>
      <c r="AJ409" s="6"/>
      <c r="AK409" s="6"/>
    </row>
    <row r="410" ht="15.75" customHeight="1">
      <c r="A410" s="2"/>
      <c r="B410" s="2"/>
      <c r="C410" s="2"/>
      <c r="J410" s="11"/>
      <c r="K410" s="12"/>
      <c r="L410" s="11"/>
      <c r="M410" s="13"/>
      <c r="O410" s="11"/>
      <c r="AD410" s="6"/>
      <c r="AE410" s="6"/>
      <c r="AF410" s="6"/>
      <c r="AG410" s="6"/>
      <c r="AH410" s="6"/>
      <c r="AI410" s="6"/>
      <c r="AJ410" s="6"/>
      <c r="AK410" s="6"/>
    </row>
    <row r="411" ht="15.75" customHeight="1">
      <c r="A411" s="2"/>
      <c r="B411" s="2"/>
      <c r="C411" s="2"/>
      <c r="J411" s="11"/>
      <c r="K411" s="12"/>
      <c r="L411" s="11"/>
      <c r="M411" s="13"/>
      <c r="O411" s="11"/>
      <c r="AD411" s="6"/>
      <c r="AE411" s="6"/>
      <c r="AF411" s="6"/>
      <c r="AG411" s="6"/>
      <c r="AH411" s="6"/>
      <c r="AI411" s="6"/>
      <c r="AJ411" s="6"/>
      <c r="AK411" s="6"/>
    </row>
    <row r="412" ht="15.75" customHeight="1">
      <c r="A412" s="2"/>
      <c r="B412" s="2"/>
      <c r="C412" s="2"/>
      <c r="J412" s="11"/>
      <c r="K412" s="12"/>
      <c r="L412" s="11"/>
      <c r="M412" s="13"/>
      <c r="O412" s="11"/>
      <c r="AD412" s="6"/>
      <c r="AE412" s="6"/>
      <c r="AF412" s="6"/>
      <c r="AG412" s="6"/>
      <c r="AH412" s="6"/>
      <c r="AI412" s="6"/>
      <c r="AJ412" s="6"/>
      <c r="AK412" s="6"/>
    </row>
    <row r="413" ht="15.75" customHeight="1">
      <c r="A413" s="2"/>
      <c r="B413" s="2"/>
      <c r="C413" s="2"/>
      <c r="J413" s="11"/>
      <c r="K413" s="12"/>
      <c r="L413" s="11"/>
      <c r="M413" s="13"/>
      <c r="O413" s="11"/>
      <c r="AD413" s="6"/>
      <c r="AE413" s="6"/>
      <c r="AF413" s="6"/>
      <c r="AG413" s="6"/>
      <c r="AH413" s="6"/>
      <c r="AI413" s="6"/>
      <c r="AJ413" s="6"/>
      <c r="AK413" s="6"/>
    </row>
    <row r="414" ht="15.75" customHeight="1">
      <c r="A414" s="2"/>
      <c r="B414" s="2"/>
      <c r="C414" s="2"/>
      <c r="J414" s="11"/>
      <c r="K414" s="12"/>
      <c r="L414" s="11"/>
      <c r="M414" s="13"/>
      <c r="O414" s="11"/>
      <c r="AD414" s="6"/>
      <c r="AE414" s="6"/>
      <c r="AF414" s="6"/>
      <c r="AG414" s="6"/>
      <c r="AH414" s="6"/>
      <c r="AI414" s="6"/>
      <c r="AJ414" s="6"/>
      <c r="AK414" s="6"/>
    </row>
    <row r="415" ht="15.75" customHeight="1">
      <c r="A415" s="2"/>
      <c r="B415" s="2"/>
      <c r="C415" s="2"/>
      <c r="J415" s="11"/>
      <c r="K415" s="12"/>
      <c r="L415" s="11"/>
      <c r="M415" s="13"/>
      <c r="O415" s="11"/>
      <c r="AD415" s="6"/>
      <c r="AE415" s="6"/>
      <c r="AF415" s="6"/>
      <c r="AG415" s="6"/>
      <c r="AH415" s="6"/>
      <c r="AI415" s="6"/>
      <c r="AJ415" s="6"/>
      <c r="AK415" s="6"/>
    </row>
    <row r="416" ht="15.75" customHeight="1">
      <c r="A416" s="2"/>
      <c r="B416" s="2"/>
      <c r="C416" s="2"/>
      <c r="J416" s="11"/>
      <c r="K416" s="12"/>
      <c r="L416" s="11"/>
      <c r="M416" s="13"/>
      <c r="O416" s="11"/>
      <c r="AD416" s="6"/>
      <c r="AE416" s="6"/>
      <c r="AF416" s="6"/>
      <c r="AG416" s="6"/>
      <c r="AH416" s="6"/>
      <c r="AI416" s="6"/>
      <c r="AJ416" s="6"/>
      <c r="AK416" s="6"/>
    </row>
    <row r="417" ht="15.75" customHeight="1">
      <c r="A417" s="2"/>
      <c r="B417" s="2"/>
      <c r="C417" s="2"/>
      <c r="J417" s="11"/>
      <c r="K417" s="12"/>
      <c r="L417" s="11"/>
      <c r="M417" s="13"/>
      <c r="O417" s="11"/>
      <c r="AD417" s="6"/>
      <c r="AE417" s="6"/>
      <c r="AF417" s="6"/>
      <c r="AG417" s="6"/>
      <c r="AH417" s="6"/>
      <c r="AI417" s="6"/>
      <c r="AJ417" s="6"/>
      <c r="AK417" s="6"/>
    </row>
    <row r="418" ht="15.75" customHeight="1">
      <c r="A418" s="2"/>
      <c r="B418" s="2"/>
      <c r="C418" s="2"/>
      <c r="J418" s="11"/>
      <c r="K418" s="12"/>
      <c r="L418" s="11"/>
      <c r="M418" s="13"/>
      <c r="O418" s="11"/>
      <c r="AD418" s="6"/>
      <c r="AE418" s="6"/>
      <c r="AF418" s="6"/>
      <c r="AG418" s="6"/>
      <c r="AH418" s="6"/>
      <c r="AI418" s="6"/>
      <c r="AJ418" s="6"/>
      <c r="AK418" s="6"/>
    </row>
    <row r="419" ht="15.75" customHeight="1">
      <c r="A419" s="2"/>
      <c r="B419" s="2"/>
      <c r="C419" s="2"/>
      <c r="J419" s="11"/>
      <c r="K419" s="12"/>
      <c r="L419" s="11"/>
      <c r="M419" s="13"/>
      <c r="O419" s="11"/>
      <c r="AD419" s="6"/>
      <c r="AE419" s="6"/>
      <c r="AF419" s="6"/>
      <c r="AG419" s="6"/>
      <c r="AH419" s="6"/>
      <c r="AI419" s="6"/>
      <c r="AJ419" s="6"/>
      <c r="AK419" s="6"/>
    </row>
    <row r="420" ht="15.75" customHeight="1">
      <c r="A420" s="2"/>
      <c r="B420" s="2"/>
      <c r="C420" s="2"/>
      <c r="J420" s="11"/>
      <c r="K420" s="12"/>
      <c r="L420" s="11"/>
      <c r="M420" s="13"/>
      <c r="O420" s="11"/>
      <c r="AD420" s="6"/>
      <c r="AE420" s="6"/>
      <c r="AF420" s="6"/>
      <c r="AG420" s="6"/>
      <c r="AH420" s="6"/>
      <c r="AI420" s="6"/>
      <c r="AJ420" s="6"/>
      <c r="AK420" s="6"/>
    </row>
    <row r="421" ht="15.75" customHeight="1">
      <c r="A421" s="2"/>
      <c r="B421" s="2"/>
      <c r="C421" s="2"/>
      <c r="J421" s="11"/>
      <c r="K421" s="12"/>
      <c r="L421" s="11"/>
      <c r="M421" s="13"/>
      <c r="O421" s="11"/>
      <c r="AD421" s="6"/>
      <c r="AE421" s="6"/>
      <c r="AF421" s="6"/>
      <c r="AG421" s="6"/>
      <c r="AH421" s="6"/>
      <c r="AI421" s="6"/>
      <c r="AJ421" s="6"/>
      <c r="AK421" s="6"/>
    </row>
    <row r="422" ht="15.75" customHeight="1">
      <c r="A422" s="2"/>
      <c r="B422" s="2"/>
      <c r="C422" s="2"/>
      <c r="J422" s="11"/>
      <c r="K422" s="12"/>
      <c r="L422" s="11"/>
      <c r="M422" s="13"/>
      <c r="O422" s="11"/>
      <c r="AD422" s="6"/>
      <c r="AE422" s="6"/>
      <c r="AF422" s="6"/>
      <c r="AG422" s="6"/>
      <c r="AH422" s="6"/>
      <c r="AI422" s="6"/>
      <c r="AJ422" s="6"/>
      <c r="AK422" s="6"/>
    </row>
    <row r="423" ht="15.75" customHeight="1">
      <c r="A423" s="2"/>
      <c r="B423" s="2"/>
      <c r="C423" s="2"/>
      <c r="J423" s="11"/>
      <c r="K423" s="12"/>
      <c r="L423" s="11"/>
      <c r="M423" s="13"/>
      <c r="O423" s="11"/>
      <c r="AD423" s="6"/>
      <c r="AE423" s="6"/>
      <c r="AF423" s="6"/>
      <c r="AG423" s="6"/>
      <c r="AH423" s="6"/>
      <c r="AI423" s="6"/>
      <c r="AJ423" s="6"/>
      <c r="AK423" s="6"/>
    </row>
    <row r="424" ht="15.75" customHeight="1">
      <c r="A424" s="2"/>
      <c r="B424" s="2"/>
      <c r="C424" s="2"/>
      <c r="J424" s="11"/>
      <c r="K424" s="12"/>
      <c r="L424" s="11"/>
      <c r="M424" s="13"/>
      <c r="O424" s="11"/>
      <c r="AD424" s="6"/>
      <c r="AE424" s="6"/>
      <c r="AF424" s="6"/>
      <c r="AG424" s="6"/>
      <c r="AH424" s="6"/>
      <c r="AI424" s="6"/>
      <c r="AJ424" s="6"/>
      <c r="AK424" s="6"/>
    </row>
    <row r="425" ht="15.75" customHeight="1">
      <c r="A425" s="2"/>
      <c r="B425" s="2"/>
      <c r="C425" s="2"/>
      <c r="J425" s="11"/>
      <c r="K425" s="12"/>
      <c r="L425" s="11"/>
      <c r="M425" s="13"/>
      <c r="O425" s="11"/>
      <c r="AD425" s="6"/>
      <c r="AE425" s="6"/>
      <c r="AF425" s="6"/>
      <c r="AG425" s="6"/>
      <c r="AH425" s="6"/>
      <c r="AI425" s="6"/>
      <c r="AJ425" s="6"/>
      <c r="AK425" s="6"/>
    </row>
    <row r="426" ht="15.75" customHeight="1">
      <c r="A426" s="2"/>
      <c r="B426" s="2"/>
      <c r="C426" s="2"/>
      <c r="J426" s="11"/>
      <c r="K426" s="12"/>
      <c r="L426" s="11"/>
      <c r="M426" s="13"/>
      <c r="O426" s="11"/>
      <c r="AD426" s="6"/>
      <c r="AE426" s="6"/>
      <c r="AF426" s="6"/>
      <c r="AG426" s="6"/>
      <c r="AH426" s="6"/>
      <c r="AI426" s="6"/>
      <c r="AJ426" s="6"/>
      <c r="AK426" s="6"/>
    </row>
    <row r="427" ht="15.75" customHeight="1">
      <c r="A427" s="2"/>
      <c r="B427" s="2"/>
      <c r="C427" s="2"/>
      <c r="J427" s="11"/>
      <c r="K427" s="12"/>
      <c r="L427" s="11"/>
      <c r="M427" s="13"/>
      <c r="O427" s="11"/>
      <c r="AD427" s="6"/>
      <c r="AE427" s="6"/>
      <c r="AF427" s="6"/>
      <c r="AG427" s="6"/>
      <c r="AH427" s="6"/>
      <c r="AI427" s="6"/>
      <c r="AJ427" s="6"/>
      <c r="AK427" s="6"/>
    </row>
    <row r="428" ht="15.75" customHeight="1">
      <c r="A428" s="2"/>
      <c r="B428" s="2"/>
      <c r="C428" s="2"/>
      <c r="J428" s="11"/>
      <c r="K428" s="12"/>
      <c r="L428" s="11"/>
      <c r="M428" s="13"/>
      <c r="O428" s="11"/>
      <c r="AD428" s="6"/>
      <c r="AE428" s="6"/>
      <c r="AF428" s="6"/>
      <c r="AG428" s="6"/>
      <c r="AH428" s="6"/>
      <c r="AI428" s="6"/>
      <c r="AJ428" s="6"/>
      <c r="AK428" s="6"/>
    </row>
    <row r="429" ht="15.75" customHeight="1">
      <c r="A429" s="2"/>
      <c r="B429" s="2"/>
      <c r="C429" s="2"/>
      <c r="J429" s="11"/>
      <c r="K429" s="12"/>
      <c r="L429" s="11"/>
      <c r="M429" s="13"/>
      <c r="O429" s="11"/>
      <c r="AD429" s="6"/>
      <c r="AE429" s="6"/>
      <c r="AF429" s="6"/>
      <c r="AG429" s="6"/>
      <c r="AH429" s="6"/>
      <c r="AI429" s="6"/>
      <c r="AJ429" s="6"/>
      <c r="AK429" s="6"/>
    </row>
    <row r="430" ht="15.75" customHeight="1">
      <c r="A430" s="2"/>
      <c r="B430" s="2"/>
      <c r="C430" s="2"/>
      <c r="J430" s="11"/>
      <c r="K430" s="12"/>
      <c r="L430" s="11"/>
      <c r="M430" s="13"/>
      <c r="O430" s="11"/>
      <c r="AD430" s="6"/>
      <c r="AE430" s="6"/>
      <c r="AF430" s="6"/>
      <c r="AG430" s="6"/>
      <c r="AH430" s="6"/>
      <c r="AI430" s="6"/>
      <c r="AJ430" s="6"/>
      <c r="AK430" s="6"/>
    </row>
    <row r="431" ht="15.75" customHeight="1">
      <c r="A431" s="2"/>
      <c r="B431" s="2"/>
      <c r="C431" s="2"/>
      <c r="J431" s="11"/>
      <c r="K431" s="12"/>
      <c r="L431" s="11"/>
      <c r="M431" s="13"/>
      <c r="O431" s="11"/>
      <c r="AD431" s="6"/>
      <c r="AE431" s="6"/>
      <c r="AF431" s="6"/>
      <c r="AG431" s="6"/>
      <c r="AH431" s="6"/>
      <c r="AI431" s="6"/>
      <c r="AJ431" s="6"/>
      <c r="AK431" s="6"/>
    </row>
    <row r="432" ht="15.75" customHeight="1">
      <c r="A432" s="2"/>
      <c r="B432" s="2"/>
      <c r="C432" s="2"/>
      <c r="J432" s="11"/>
      <c r="K432" s="12"/>
      <c r="L432" s="11"/>
      <c r="M432" s="13"/>
      <c r="O432" s="11"/>
      <c r="AD432" s="6"/>
      <c r="AE432" s="6"/>
      <c r="AF432" s="6"/>
      <c r="AG432" s="6"/>
      <c r="AH432" s="6"/>
      <c r="AI432" s="6"/>
      <c r="AJ432" s="6"/>
      <c r="AK432" s="6"/>
    </row>
    <row r="433" ht="15.75" customHeight="1">
      <c r="A433" s="2"/>
      <c r="B433" s="2"/>
      <c r="C433" s="2"/>
      <c r="J433" s="11"/>
      <c r="K433" s="12"/>
      <c r="L433" s="11"/>
      <c r="M433" s="13"/>
      <c r="O433" s="11"/>
      <c r="AD433" s="6"/>
      <c r="AE433" s="6"/>
      <c r="AF433" s="6"/>
      <c r="AG433" s="6"/>
      <c r="AH433" s="6"/>
      <c r="AI433" s="6"/>
      <c r="AJ433" s="6"/>
      <c r="AK433" s="6"/>
    </row>
    <row r="434" ht="15.75" customHeight="1">
      <c r="A434" s="2"/>
      <c r="B434" s="2"/>
      <c r="C434" s="2"/>
      <c r="J434" s="11"/>
      <c r="K434" s="12"/>
      <c r="L434" s="11"/>
      <c r="M434" s="13"/>
      <c r="O434" s="11"/>
      <c r="AD434" s="6"/>
      <c r="AE434" s="6"/>
      <c r="AF434" s="6"/>
      <c r="AG434" s="6"/>
      <c r="AH434" s="6"/>
      <c r="AI434" s="6"/>
      <c r="AJ434" s="6"/>
      <c r="AK434" s="6"/>
    </row>
    <row r="435" ht="15.75" customHeight="1">
      <c r="A435" s="2"/>
      <c r="B435" s="2"/>
      <c r="C435" s="2"/>
      <c r="J435" s="11"/>
      <c r="K435" s="12"/>
      <c r="L435" s="11"/>
      <c r="M435" s="13"/>
      <c r="O435" s="11"/>
      <c r="AD435" s="6"/>
      <c r="AE435" s="6"/>
      <c r="AF435" s="6"/>
      <c r="AG435" s="6"/>
      <c r="AH435" s="6"/>
      <c r="AI435" s="6"/>
      <c r="AJ435" s="6"/>
      <c r="AK435" s="6"/>
    </row>
    <row r="436" ht="15.75" customHeight="1">
      <c r="A436" s="2"/>
      <c r="B436" s="2"/>
      <c r="C436" s="2"/>
      <c r="J436" s="11"/>
      <c r="K436" s="12"/>
      <c r="L436" s="11"/>
      <c r="M436" s="13"/>
      <c r="O436" s="11"/>
      <c r="AD436" s="6"/>
      <c r="AE436" s="6"/>
      <c r="AF436" s="6"/>
      <c r="AG436" s="6"/>
      <c r="AH436" s="6"/>
      <c r="AI436" s="6"/>
      <c r="AJ436" s="6"/>
      <c r="AK436" s="6"/>
    </row>
    <row r="437" ht="15.75" customHeight="1">
      <c r="A437" s="2"/>
      <c r="B437" s="2"/>
      <c r="C437" s="2"/>
      <c r="J437" s="11"/>
      <c r="K437" s="12"/>
      <c r="L437" s="11"/>
      <c r="M437" s="13"/>
      <c r="O437" s="11"/>
      <c r="AD437" s="6"/>
      <c r="AE437" s="6"/>
      <c r="AF437" s="6"/>
      <c r="AG437" s="6"/>
      <c r="AH437" s="6"/>
      <c r="AI437" s="6"/>
      <c r="AJ437" s="6"/>
      <c r="AK437" s="6"/>
    </row>
    <row r="438" ht="15.75" customHeight="1">
      <c r="A438" s="2"/>
      <c r="B438" s="2"/>
      <c r="C438" s="2"/>
      <c r="J438" s="11"/>
      <c r="K438" s="12"/>
      <c r="L438" s="11"/>
      <c r="M438" s="13"/>
      <c r="O438" s="11"/>
      <c r="AD438" s="6"/>
      <c r="AE438" s="6"/>
      <c r="AF438" s="6"/>
      <c r="AG438" s="6"/>
      <c r="AH438" s="6"/>
      <c r="AI438" s="6"/>
      <c r="AJ438" s="6"/>
      <c r="AK438" s="6"/>
    </row>
    <row r="439" ht="15.75" customHeight="1">
      <c r="A439" s="2"/>
      <c r="B439" s="2"/>
      <c r="C439" s="2"/>
      <c r="J439" s="11"/>
      <c r="K439" s="12"/>
      <c r="L439" s="11"/>
      <c r="M439" s="13"/>
      <c r="O439" s="11"/>
      <c r="AD439" s="6"/>
      <c r="AE439" s="6"/>
      <c r="AF439" s="6"/>
      <c r="AG439" s="6"/>
      <c r="AH439" s="6"/>
      <c r="AI439" s="6"/>
      <c r="AJ439" s="6"/>
      <c r="AK439" s="6"/>
    </row>
    <row r="440" ht="15.75" customHeight="1">
      <c r="A440" s="2"/>
      <c r="B440" s="2"/>
      <c r="C440" s="2"/>
      <c r="J440" s="11"/>
      <c r="K440" s="12"/>
      <c r="L440" s="11"/>
      <c r="M440" s="13"/>
      <c r="O440" s="11"/>
      <c r="AD440" s="6"/>
      <c r="AE440" s="6"/>
      <c r="AF440" s="6"/>
      <c r="AG440" s="6"/>
      <c r="AH440" s="6"/>
      <c r="AI440" s="6"/>
      <c r="AJ440" s="6"/>
      <c r="AK440" s="6"/>
    </row>
    <row r="441" ht="15.75" customHeight="1">
      <c r="A441" s="2"/>
      <c r="B441" s="2"/>
      <c r="C441" s="2"/>
      <c r="J441" s="11"/>
      <c r="K441" s="12"/>
      <c r="L441" s="11"/>
      <c r="M441" s="13"/>
      <c r="O441" s="11"/>
      <c r="AD441" s="6"/>
      <c r="AE441" s="6"/>
      <c r="AF441" s="6"/>
      <c r="AG441" s="6"/>
      <c r="AH441" s="6"/>
      <c r="AI441" s="6"/>
      <c r="AJ441" s="6"/>
      <c r="AK441" s="6"/>
    </row>
    <row r="442" ht="15.75" customHeight="1">
      <c r="A442" s="2"/>
      <c r="B442" s="2"/>
      <c r="C442" s="2"/>
      <c r="J442" s="11"/>
      <c r="K442" s="12"/>
      <c r="L442" s="11"/>
      <c r="M442" s="13"/>
      <c r="O442" s="11"/>
      <c r="AD442" s="6"/>
      <c r="AE442" s="6"/>
      <c r="AF442" s="6"/>
      <c r="AG442" s="6"/>
      <c r="AH442" s="6"/>
      <c r="AI442" s="6"/>
      <c r="AJ442" s="6"/>
      <c r="AK442" s="6"/>
    </row>
    <row r="443" ht="15.75" customHeight="1">
      <c r="A443" s="2"/>
      <c r="B443" s="2"/>
      <c r="C443" s="2"/>
      <c r="J443" s="11"/>
      <c r="K443" s="12"/>
      <c r="L443" s="11"/>
      <c r="M443" s="13"/>
      <c r="O443" s="11"/>
      <c r="AD443" s="6"/>
      <c r="AE443" s="6"/>
      <c r="AF443" s="6"/>
      <c r="AG443" s="6"/>
      <c r="AH443" s="6"/>
      <c r="AI443" s="6"/>
      <c r="AJ443" s="6"/>
      <c r="AK443" s="6"/>
    </row>
    <row r="444" ht="15.75" customHeight="1">
      <c r="A444" s="2"/>
      <c r="B444" s="2"/>
      <c r="C444" s="2"/>
      <c r="J444" s="11"/>
      <c r="K444" s="12"/>
      <c r="L444" s="11"/>
      <c r="M444" s="13"/>
      <c r="O444" s="11"/>
      <c r="AD444" s="6"/>
      <c r="AE444" s="6"/>
      <c r="AF444" s="6"/>
      <c r="AG444" s="6"/>
      <c r="AH444" s="6"/>
      <c r="AI444" s="6"/>
      <c r="AJ444" s="6"/>
      <c r="AK444" s="6"/>
    </row>
    <row r="445" ht="15.75" customHeight="1">
      <c r="A445" s="2"/>
      <c r="B445" s="2"/>
      <c r="C445" s="2"/>
      <c r="J445" s="11"/>
      <c r="K445" s="12"/>
      <c r="L445" s="11"/>
      <c r="M445" s="13"/>
      <c r="O445" s="11"/>
      <c r="AD445" s="6"/>
      <c r="AE445" s="6"/>
      <c r="AF445" s="6"/>
      <c r="AG445" s="6"/>
      <c r="AH445" s="6"/>
      <c r="AI445" s="6"/>
      <c r="AJ445" s="6"/>
      <c r="AK445" s="6"/>
    </row>
    <row r="446" ht="15.75" customHeight="1">
      <c r="A446" s="2"/>
      <c r="B446" s="2"/>
      <c r="C446" s="2"/>
      <c r="J446" s="11"/>
      <c r="K446" s="12"/>
      <c r="L446" s="11"/>
      <c r="M446" s="13"/>
      <c r="O446" s="11"/>
      <c r="AD446" s="6"/>
      <c r="AE446" s="6"/>
      <c r="AF446" s="6"/>
      <c r="AG446" s="6"/>
      <c r="AH446" s="6"/>
      <c r="AI446" s="6"/>
      <c r="AJ446" s="6"/>
      <c r="AK446" s="6"/>
    </row>
    <row r="447" ht="15.75" customHeight="1">
      <c r="A447" s="2"/>
      <c r="B447" s="2"/>
      <c r="C447" s="2"/>
      <c r="J447" s="11"/>
      <c r="K447" s="12"/>
      <c r="L447" s="11"/>
      <c r="M447" s="13"/>
      <c r="O447" s="11"/>
      <c r="AD447" s="6"/>
      <c r="AE447" s="6"/>
      <c r="AF447" s="6"/>
      <c r="AG447" s="6"/>
      <c r="AH447" s="6"/>
      <c r="AI447" s="6"/>
      <c r="AJ447" s="6"/>
      <c r="AK447" s="6"/>
    </row>
    <row r="448" ht="15.75" customHeight="1">
      <c r="A448" s="2"/>
      <c r="B448" s="2"/>
      <c r="C448" s="2"/>
      <c r="J448" s="11"/>
      <c r="K448" s="12"/>
      <c r="L448" s="11"/>
      <c r="M448" s="13"/>
      <c r="O448" s="11"/>
      <c r="AD448" s="6"/>
      <c r="AE448" s="6"/>
      <c r="AF448" s="6"/>
      <c r="AG448" s="6"/>
      <c r="AH448" s="6"/>
      <c r="AI448" s="6"/>
      <c r="AJ448" s="6"/>
      <c r="AK448" s="6"/>
    </row>
    <row r="449" ht="15.75" customHeight="1">
      <c r="A449" s="2"/>
      <c r="B449" s="2"/>
      <c r="C449" s="2"/>
      <c r="J449" s="11"/>
      <c r="K449" s="12"/>
      <c r="L449" s="11"/>
      <c r="M449" s="13"/>
      <c r="O449" s="11"/>
      <c r="AD449" s="6"/>
      <c r="AE449" s="6"/>
      <c r="AF449" s="6"/>
      <c r="AG449" s="6"/>
      <c r="AH449" s="6"/>
      <c r="AI449" s="6"/>
      <c r="AJ449" s="6"/>
      <c r="AK449" s="6"/>
    </row>
    <row r="450" ht="15.75" customHeight="1">
      <c r="A450" s="2"/>
      <c r="B450" s="2"/>
      <c r="C450" s="2"/>
      <c r="J450" s="11"/>
      <c r="K450" s="12"/>
      <c r="L450" s="11"/>
      <c r="M450" s="13"/>
      <c r="O450" s="11"/>
      <c r="AD450" s="6"/>
      <c r="AE450" s="6"/>
      <c r="AF450" s="6"/>
      <c r="AG450" s="6"/>
      <c r="AH450" s="6"/>
      <c r="AI450" s="6"/>
      <c r="AJ450" s="6"/>
      <c r="AK450" s="6"/>
    </row>
    <row r="451" ht="15.75" customHeight="1">
      <c r="A451" s="2"/>
      <c r="B451" s="2"/>
      <c r="C451" s="2"/>
      <c r="J451" s="11"/>
      <c r="K451" s="12"/>
      <c r="L451" s="11"/>
      <c r="M451" s="13"/>
      <c r="O451" s="11"/>
      <c r="AD451" s="6"/>
      <c r="AE451" s="6"/>
      <c r="AF451" s="6"/>
      <c r="AG451" s="6"/>
      <c r="AH451" s="6"/>
      <c r="AI451" s="6"/>
      <c r="AJ451" s="6"/>
      <c r="AK451" s="6"/>
    </row>
    <row r="452" ht="15.75" customHeight="1">
      <c r="A452" s="2"/>
      <c r="B452" s="2"/>
      <c r="C452" s="2"/>
      <c r="J452" s="11"/>
      <c r="K452" s="12"/>
      <c r="L452" s="11"/>
      <c r="M452" s="13"/>
      <c r="O452" s="11"/>
      <c r="AD452" s="6"/>
      <c r="AE452" s="6"/>
      <c r="AF452" s="6"/>
      <c r="AG452" s="6"/>
      <c r="AH452" s="6"/>
      <c r="AI452" s="6"/>
      <c r="AJ452" s="6"/>
      <c r="AK452" s="6"/>
    </row>
    <row r="453" ht="15.75" customHeight="1">
      <c r="A453" s="2"/>
      <c r="B453" s="2"/>
      <c r="C453" s="2"/>
      <c r="J453" s="11"/>
      <c r="K453" s="12"/>
      <c r="L453" s="11"/>
      <c r="M453" s="13"/>
      <c r="O453" s="11"/>
      <c r="AD453" s="6"/>
      <c r="AE453" s="6"/>
      <c r="AF453" s="6"/>
      <c r="AG453" s="6"/>
      <c r="AH453" s="6"/>
      <c r="AI453" s="6"/>
      <c r="AJ453" s="6"/>
      <c r="AK453" s="6"/>
    </row>
    <row r="454" ht="15.75" customHeight="1">
      <c r="A454" s="2"/>
      <c r="B454" s="2"/>
      <c r="C454" s="2"/>
      <c r="J454" s="11"/>
      <c r="K454" s="12"/>
      <c r="L454" s="11"/>
      <c r="M454" s="13"/>
      <c r="O454" s="11"/>
      <c r="AD454" s="6"/>
      <c r="AE454" s="6"/>
      <c r="AF454" s="6"/>
      <c r="AG454" s="6"/>
      <c r="AH454" s="6"/>
      <c r="AI454" s="6"/>
      <c r="AJ454" s="6"/>
      <c r="AK454" s="6"/>
    </row>
    <row r="455" ht="15.75" customHeight="1">
      <c r="A455" s="2"/>
      <c r="B455" s="2"/>
      <c r="C455" s="2"/>
      <c r="J455" s="11"/>
      <c r="K455" s="12"/>
      <c r="L455" s="11"/>
      <c r="M455" s="13"/>
      <c r="O455" s="11"/>
      <c r="AD455" s="6"/>
      <c r="AE455" s="6"/>
      <c r="AF455" s="6"/>
      <c r="AG455" s="6"/>
      <c r="AH455" s="6"/>
      <c r="AI455" s="6"/>
      <c r="AJ455" s="6"/>
      <c r="AK455" s="6"/>
    </row>
    <row r="456" ht="15.75" customHeight="1">
      <c r="A456" s="2"/>
      <c r="B456" s="2"/>
      <c r="C456" s="2"/>
      <c r="J456" s="11"/>
      <c r="K456" s="12"/>
      <c r="L456" s="11"/>
      <c r="M456" s="13"/>
      <c r="O456" s="11"/>
      <c r="AD456" s="6"/>
      <c r="AE456" s="6"/>
      <c r="AF456" s="6"/>
      <c r="AG456" s="6"/>
      <c r="AH456" s="6"/>
      <c r="AI456" s="6"/>
      <c r="AJ456" s="6"/>
      <c r="AK456" s="6"/>
    </row>
    <row r="457" ht="15.75" customHeight="1">
      <c r="A457" s="2"/>
      <c r="B457" s="2"/>
      <c r="C457" s="2"/>
      <c r="J457" s="11"/>
      <c r="K457" s="12"/>
      <c r="L457" s="11"/>
      <c r="M457" s="13"/>
      <c r="O457" s="11"/>
      <c r="AD457" s="6"/>
      <c r="AE457" s="6"/>
      <c r="AF457" s="6"/>
      <c r="AG457" s="6"/>
      <c r="AH457" s="6"/>
      <c r="AI457" s="6"/>
      <c r="AJ457" s="6"/>
      <c r="AK457" s="6"/>
    </row>
    <row r="458" ht="15.75" customHeight="1">
      <c r="A458" s="2"/>
      <c r="B458" s="2"/>
      <c r="C458" s="2"/>
      <c r="J458" s="11"/>
      <c r="K458" s="12"/>
      <c r="L458" s="11"/>
      <c r="M458" s="13"/>
      <c r="O458" s="11"/>
      <c r="AD458" s="6"/>
      <c r="AE458" s="6"/>
      <c r="AF458" s="6"/>
      <c r="AG458" s="6"/>
      <c r="AH458" s="6"/>
      <c r="AI458" s="6"/>
      <c r="AJ458" s="6"/>
      <c r="AK458" s="6"/>
    </row>
    <row r="459" ht="15.75" customHeight="1">
      <c r="A459" s="2"/>
      <c r="B459" s="2"/>
      <c r="C459" s="2"/>
      <c r="J459" s="11"/>
      <c r="K459" s="12"/>
      <c r="L459" s="11"/>
      <c r="M459" s="13"/>
      <c r="O459" s="11"/>
      <c r="AD459" s="6"/>
      <c r="AE459" s="6"/>
      <c r="AF459" s="6"/>
      <c r="AG459" s="6"/>
      <c r="AH459" s="6"/>
      <c r="AI459" s="6"/>
      <c r="AJ459" s="6"/>
      <c r="AK459" s="6"/>
    </row>
    <row r="460" ht="15.75" customHeight="1">
      <c r="A460" s="2"/>
      <c r="B460" s="2"/>
      <c r="C460" s="2"/>
      <c r="J460" s="11"/>
      <c r="K460" s="12"/>
      <c r="L460" s="11"/>
      <c r="M460" s="13"/>
      <c r="O460" s="11"/>
      <c r="AD460" s="6"/>
      <c r="AE460" s="6"/>
      <c r="AF460" s="6"/>
      <c r="AG460" s="6"/>
      <c r="AH460" s="6"/>
      <c r="AI460" s="6"/>
      <c r="AJ460" s="6"/>
      <c r="AK460" s="6"/>
    </row>
    <row r="461" ht="15.75" customHeight="1">
      <c r="A461" s="2"/>
      <c r="B461" s="2"/>
      <c r="C461" s="2"/>
      <c r="J461" s="11"/>
      <c r="K461" s="12"/>
      <c r="L461" s="11"/>
      <c r="M461" s="13"/>
      <c r="O461" s="11"/>
      <c r="AD461" s="6"/>
      <c r="AE461" s="6"/>
      <c r="AF461" s="6"/>
      <c r="AG461" s="6"/>
      <c r="AH461" s="6"/>
      <c r="AI461" s="6"/>
      <c r="AJ461" s="6"/>
      <c r="AK461" s="6"/>
    </row>
    <row r="462" ht="15.75" customHeight="1">
      <c r="A462" s="2"/>
      <c r="B462" s="2"/>
      <c r="C462" s="2"/>
      <c r="J462" s="11"/>
      <c r="K462" s="12"/>
      <c r="L462" s="11"/>
      <c r="M462" s="13"/>
      <c r="O462" s="11"/>
      <c r="AD462" s="6"/>
      <c r="AE462" s="6"/>
      <c r="AF462" s="6"/>
      <c r="AG462" s="6"/>
      <c r="AH462" s="6"/>
      <c r="AI462" s="6"/>
      <c r="AJ462" s="6"/>
      <c r="AK462" s="6"/>
    </row>
    <row r="463" ht="15.75" customHeight="1">
      <c r="A463" s="2"/>
      <c r="B463" s="2"/>
      <c r="C463" s="2"/>
      <c r="J463" s="11"/>
      <c r="K463" s="12"/>
      <c r="L463" s="11"/>
      <c r="M463" s="13"/>
      <c r="O463" s="11"/>
      <c r="AD463" s="6"/>
      <c r="AE463" s="6"/>
      <c r="AF463" s="6"/>
      <c r="AG463" s="6"/>
      <c r="AH463" s="6"/>
      <c r="AI463" s="6"/>
      <c r="AJ463" s="6"/>
      <c r="AK463" s="6"/>
    </row>
    <row r="464" ht="15.75" customHeight="1">
      <c r="A464" s="2"/>
      <c r="B464" s="2"/>
      <c r="C464" s="2"/>
      <c r="J464" s="11"/>
      <c r="K464" s="12"/>
      <c r="L464" s="11"/>
      <c r="M464" s="13"/>
      <c r="O464" s="11"/>
      <c r="AD464" s="6"/>
      <c r="AE464" s="6"/>
      <c r="AF464" s="6"/>
      <c r="AG464" s="6"/>
      <c r="AH464" s="6"/>
      <c r="AI464" s="6"/>
      <c r="AJ464" s="6"/>
      <c r="AK464" s="6"/>
    </row>
    <row r="465" ht="15.75" customHeight="1">
      <c r="A465" s="2"/>
      <c r="B465" s="2"/>
      <c r="C465" s="2"/>
      <c r="J465" s="11"/>
      <c r="K465" s="12"/>
      <c r="L465" s="11"/>
      <c r="M465" s="13"/>
      <c r="O465" s="11"/>
      <c r="AD465" s="6"/>
      <c r="AE465" s="6"/>
      <c r="AF465" s="6"/>
      <c r="AG465" s="6"/>
      <c r="AH465" s="6"/>
      <c r="AI465" s="6"/>
      <c r="AJ465" s="6"/>
      <c r="AK465" s="6"/>
    </row>
    <row r="466" ht="15.75" customHeight="1">
      <c r="A466" s="2"/>
      <c r="B466" s="2"/>
      <c r="C466" s="2"/>
      <c r="J466" s="11"/>
      <c r="K466" s="12"/>
      <c r="L466" s="11"/>
      <c r="M466" s="13"/>
      <c r="O466" s="11"/>
      <c r="AD466" s="6"/>
      <c r="AE466" s="6"/>
      <c r="AF466" s="6"/>
      <c r="AG466" s="6"/>
      <c r="AH466" s="6"/>
      <c r="AI466" s="6"/>
      <c r="AJ466" s="6"/>
      <c r="AK466" s="6"/>
    </row>
    <row r="467" ht="15.75" customHeight="1">
      <c r="A467" s="2"/>
      <c r="B467" s="2"/>
      <c r="C467" s="2"/>
      <c r="J467" s="11"/>
      <c r="K467" s="12"/>
      <c r="L467" s="11"/>
      <c r="M467" s="13"/>
      <c r="O467" s="11"/>
      <c r="AD467" s="6"/>
      <c r="AE467" s="6"/>
      <c r="AF467" s="6"/>
      <c r="AG467" s="6"/>
      <c r="AH467" s="6"/>
      <c r="AI467" s="6"/>
      <c r="AJ467" s="6"/>
      <c r="AK467" s="6"/>
    </row>
    <row r="468" ht="15.75" customHeight="1">
      <c r="A468" s="2"/>
      <c r="B468" s="2"/>
      <c r="C468" s="2"/>
      <c r="J468" s="11"/>
      <c r="K468" s="12"/>
      <c r="L468" s="11"/>
      <c r="M468" s="13"/>
      <c r="O468" s="11"/>
      <c r="AD468" s="6"/>
      <c r="AE468" s="6"/>
      <c r="AF468" s="6"/>
      <c r="AG468" s="6"/>
      <c r="AH468" s="6"/>
      <c r="AI468" s="6"/>
      <c r="AJ468" s="6"/>
      <c r="AK468" s="6"/>
    </row>
    <row r="469" ht="15.75" customHeight="1">
      <c r="A469" s="2"/>
      <c r="B469" s="2"/>
      <c r="C469" s="2"/>
      <c r="J469" s="11"/>
      <c r="K469" s="12"/>
      <c r="L469" s="11"/>
      <c r="M469" s="13"/>
      <c r="O469" s="11"/>
      <c r="AD469" s="6"/>
      <c r="AE469" s="6"/>
      <c r="AF469" s="6"/>
      <c r="AG469" s="6"/>
      <c r="AH469" s="6"/>
      <c r="AI469" s="6"/>
      <c r="AJ469" s="6"/>
      <c r="AK469" s="6"/>
    </row>
    <row r="470" ht="15.75" customHeight="1">
      <c r="A470" s="2"/>
      <c r="B470" s="2"/>
      <c r="C470" s="2"/>
      <c r="J470" s="11"/>
      <c r="K470" s="12"/>
      <c r="L470" s="11"/>
      <c r="M470" s="13"/>
      <c r="O470" s="11"/>
      <c r="AD470" s="6"/>
      <c r="AE470" s="6"/>
      <c r="AF470" s="6"/>
      <c r="AG470" s="6"/>
      <c r="AH470" s="6"/>
      <c r="AI470" s="6"/>
      <c r="AJ470" s="6"/>
      <c r="AK470" s="6"/>
    </row>
    <row r="471" ht="15.75" customHeight="1">
      <c r="A471" s="2"/>
      <c r="B471" s="2"/>
      <c r="C471" s="2"/>
      <c r="J471" s="11"/>
      <c r="K471" s="12"/>
      <c r="L471" s="11"/>
      <c r="M471" s="13"/>
      <c r="O471" s="11"/>
      <c r="AD471" s="6"/>
      <c r="AE471" s="6"/>
      <c r="AF471" s="6"/>
      <c r="AG471" s="6"/>
      <c r="AH471" s="6"/>
      <c r="AI471" s="6"/>
      <c r="AJ471" s="6"/>
      <c r="AK471" s="6"/>
    </row>
    <row r="472" ht="15.75" customHeight="1">
      <c r="A472" s="2"/>
      <c r="B472" s="2"/>
      <c r="C472" s="2"/>
      <c r="J472" s="11"/>
      <c r="K472" s="12"/>
      <c r="L472" s="11"/>
      <c r="M472" s="13"/>
      <c r="O472" s="11"/>
      <c r="AD472" s="6"/>
      <c r="AE472" s="6"/>
      <c r="AF472" s="6"/>
      <c r="AG472" s="6"/>
      <c r="AH472" s="6"/>
      <c r="AI472" s="6"/>
      <c r="AJ472" s="6"/>
      <c r="AK472" s="6"/>
    </row>
    <row r="473" ht="15.75" customHeight="1">
      <c r="A473" s="2"/>
      <c r="B473" s="2"/>
      <c r="C473" s="2"/>
      <c r="J473" s="11"/>
      <c r="K473" s="12"/>
      <c r="L473" s="11"/>
      <c r="M473" s="13"/>
      <c r="O473" s="11"/>
      <c r="AD473" s="6"/>
      <c r="AE473" s="6"/>
      <c r="AF473" s="6"/>
      <c r="AG473" s="6"/>
      <c r="AH473" s="6"/>
      <c r="AI473" s="6"/>
      <c r="AJ473" s="6"/>
      <c r="AK473" s="6"/>
    </row>
    <row r="474" ht="15.75" customHeight="1">
      <c r="A474" s="2"/>
      <c r="B474" s="2"/>
      <c r="C474" s="2"/>
      <c r="J474" s="11"/>
      <c r="K474" s="12"/>
      <c r="L474" s="11"/>
      <c r="M474" s="13"/>
      <c r="O474" s="11"/>
      <c r="AD474" s="6"/>
      <c r="AE474" s="6"/>
      <c r="AF474" s="6"/>
      <c r="AG474" s="6"/>
      <c r="AH474" s="6"/>
      <c r="AI474" s="6"/>
      <c r="AJ474" s="6"/>
      <c r="AK474" s="6"/>
    </row>
    <row r="475" ht="15.75" customHeight="1">
      <c r="A475" s="2"/>
      <c r="B475" s="2"/>
      <c r="C475" s="2"/>
      <c r="J475" s="11"/>
      <c r="K475" s="12"/>
      <c r="L475" s="11"/>
      <c r="M475" s="13"/>
      <c r="O475" s="11"/>
      <c r="AD475" s="6"/>
      <c r="AE475" s="6"/>
      <c r="AF475" s="6"/>
      <c r="AG475" s="6"/>
      <c r="AH475" s="6"/>
      <c r="AI475" s="6"/>
      <c r="AJ475" s="6"/>
      <c r="AK475" s="6"/>
    </row>
    <row r="476" ht="15.75" customHeight="1">
      <c r="A476" s="2"/>
      <c r="B476" s="2"/>
      <c r="C476" s="2"/>
      <c r="J476" s="11"/>
      <c r="K476" s="12"/>
      <c r="L476" s="11"/>
      <c r="M476" s="13"/>
      <c r="O476" s="11"/>
      <c r="AD476" s="6"/>
      <c r="AE476" s="6"/>
      <c r="AF476" s="6"/>
      <c r="AG476" s="6"/>
      <c r="AH476" s="6"/>
      <c r="AI476" s="6"/>
      <c r="AJ476" s="6"/>
      <c r="AK476" s="6"/>
    </row>
    <row r="477" ht="15.75" customHeight="1">
      <c r="A477" s="2"/>
      <c r="B477" s="2"/>
      <c r="C477" s="2"/>
      <c r="J477" s="11"/>
      <c r="K477" s="12"/>
      <c r="L477" s="11"/>
      <c r="M477" s="13"/>
      <c r="O477" s="11"/>
      <c r="AD477" s="6"/>
      <c r="AE477" s="6"/>
      <c r="AF477" s="6"/>
      <c r="AG477" s="6"/>
      <c r="AH477" s="6"/>
      <c r="AI477" s="6"/>
      <c r="AJ477" s="6"/>
      <c r="AK477" s="6"/>
    </row>
    <row r="478" ht="15.75" customHeight="1">
      <c r="A478" s="2"/>
      <c r="B478" s="2"/>
      <c r="C478" s="2"/>
      <c r="J478" s="11"/>
      <c r="K478" s="12"/>
      <c r="L478" s="11"/>
      <c r="M478" s="13"/>
      <c r="O478" s="11"/>
      <c r="AD478" s="6"/>
      <c r="AE478" s="6"/>
      <c r="AF478" s="6"/>
      <c r="AG478" s="6"/>
      <c r="AH478" s="6"/>
      <c r="AI478" s="6"/>
      <c r="AJ478" s="6"/>
      <c r="AK478" s="6"/>
    </row>
    <row r="479" ht="15.75" customHeight="1">
      <c r="A479" s="2"/>
      <c r="B479" s="2"/>
      <c r="C479" s="2"/>
      <c r="J479" s="11"/>
      <c r="K479" s="12"/>
      <c r="L479" s="11"/>
      <c r="M479" s="13"/>
      <c r="O479" s="11"/>
      <c r="AD479" s="6"/>
      <c r="AE479" s="6"/>
      <c r="AF479" s="6"/>
      <c r="AG479" s="6"/>
      <c r="AH479" s="6"/>
      <c r="AI479" s="6"/>
      <c r="AJ479" s="6"/>
      <c r="AK479" s="6"/>
    </row>
    <row r="480" ht="15.75" customHeight="1">
      <c r="A480" s="2"/>
      <c r="B480" s="2"/>
      <c r="C480" s="2"/>
      <c r="J480" s="11"/>
      <c r="K480" s="12"/>
      <c r="L480" s="11"/>
      <c r="M480" s="13"/>
      <c r="O480" s="11"/>
      <c r="AD480" s="6"/>
      <c r="AE480" s="6"/>
      <c r="AF480" s="6"/>
      <c r="AG480" s="6"/>
      <c r="AH480" s="6"/>
      <c r="AI480" s="6"/>
      <c r="AJ480" s="6"/>
      <c r="AK480" s="6"/>
    </row>
    <row r="481" ht="15.75" customHeight="1">
      <c r="A481" s="2"/>
      <c r="B481" s="2"/>
      <c r="C481" s="2"/>
      <c r="J481" s="11"/>
      <c r="K481" s="12"/>
      <c r="L481" s="11"/>
      <c r="M481" s="13"/>
      <c r="O481" s="11"/>
      <c r="AD481" s="6"/>
      <c r="AE481" s="6"/>
      <c r="AF481" s="6"/>
      <c r="AG481" s="6"/>
      <c r="AH481" s="6"/>
      <c r="AI481" s="6"/>
      <c r="AJ481" s="6"/>
      <c r="AK481" s="6"/>
    </row>
    <row r="482" ht="15.75" customHeight="1">
      <c r="A482" s="2"/>
      <c r="B482" s="2"/>
      <c r="C482" s="2"/>
      <c r="J482" s="11"/>
      <c r="K482" s="12"/>
      <c r="L482" s="11"/>
      <c r="M482" s="13"/>
      <c r="O482" s="11"/>
      <c r="AD482" s="6"/>
      <c r="AE482" s="6"/>
      <c r="AF482" s="6"/>
      <c r="AG482" s="6"/>
      <c r="AH482" s="6"/>
      <c r="AI482" s="6"/>
      <c r="AJ482" s="6"/>
      <c r="AK482" s="6"/>
    </row>
    <row r="483" ht="15.75" customHeight="1">
      <c r="A483" s="2"/>
      <c r="B483" s="2"/>
      <c r="C483" s="2"/>
      <c r="J483" s="11"/>
      <c r="K483" s="12"/>
      <c r="L483" s="11"/>
      <c r="M483" s="13"/>
      <c r="O483" s="11"/>
      <c r="AD483" s="6"/>
      <c r="AE483" s="6"/>
      <c r="AF483" s="6"/>
      <c r="AG483" s="6"/>
      <c r="AH483" s="6"/>
      <c r="AI483" s="6"/>
      <c r="AJ483" s="6"/>
      <c r="AK483" s="6"/>
    </row>
    <row r="484" ht="15.75" customHeight="1">
      <c r="A484" s="2"/>
      <c r="B484" s="2"/>
      <c r="C484" s="2"/>
      <c r="J484" s="11"/>
      <c r="K484" s="12"/>
      <c r="L484" s="11"/>
      <c r="M484" s="13"/>
      <c r="O484" s="11"/>
      <c r="AD484" s="6"/>
      <c r="AE484" s="6"/>
      <c r="AF484" s="6"/>
      <c r="AG484" s="6"/>
      <c r="AH484" s="6"/>
      <c r="AI484" s="6"/>
      <c r="AJ484" s="6"/>
      <c r="AK484" s="6"/>
    </row>
    <row r="485" ht="15.75" customHeight="1">
      <c r="A485" s="2"/>
      <c r="B485" s="2"/>
      <c r="C485" s="2"/>
      <c r="J485" s="11"/>
      <c r="K485" s="12"/>
      <c r="L485" s="11"/>
      <c r="M485" s="13"/>
      <c r="O485" s="11"/>
      <c r="AD485" s="6"/>
      <c r="AE485" s="6"/>
      <c r="AF485" s="6"/>
      <c r="AG485" s="6"/>
      <c r="AH485" s="6"/>
      <c r="AI485" s="6"/>
      <c r="AJ485" s="6"/>
      <c r="AK485" s="6"/>
    </row>
    <row r="486" ht="15.75" customHeight="1">
      <c r="A486" s="2"/>
      <c r="B486" s="2"/>
      <c r="C486" s="2"/>
      <c r="J486" s="11"/>
      <c r="K486" s="12"/>
      <c r="L486" s="11"/>
      <c r="M486" s="13"/>
      <c r="O486" s="11"/>
      <c r="AD486" s="6"/>
      <c r="AE486" s="6"/>
      <c r="AF486" s="6"/>
      <c r="AG486" s="6"/>
      <c r="AH486" s="6"/>
      <c r="AI486" s="6"/>
      <c r="AJ486" s="6"/>
      <c r="AK486" s="6"/>
    </row>
    <row r="487" ht="15.75" customHeight="1">
      <c r="A487" s="2"/>
      <c r="B487" s="2"/>
      <c r="C487" s="2"/>
      <c r="J487" s="11"/>
      <c r="K487" s="12"/>
      <c r="L487" s="11"/>
      <c r="M487" s="13"/>
      <c r="O487" s="11"/>
      <c r="AD487" s="6"/>
      <c r="AE487" s="6"/>
      <c r="AF487" s="6"/>
      <c r="AG487" s="6"/>
      <c r="AH487" s="6"/>
      <c r="AI487" s="6"/>
      <c r="AJ487" s="6"/>
      <c r="AK487" s="6"/>
    </row>
    <row r="488" ht="15.75" customHeight="1">
      <c r="A488" s="2"/>
      <c r="B488" s="2"/>
      <c r="C488" s="2"/>
      <c r="J488" s="11"/>
      <c r="K488" s="12"/>
      <c r="L488" s="11"/>
      <c r="M488" s="13"/>
      <c r="O488" s="11"/>
      <c r="AD488" s="6"/>
      <c r="AE488" s="6"/>
      <c r="AF488" s="6"/>
      <c r="AG488" s="6"/>
      <c r="AH488" s="6"/>
      <c r="AI488" s="6"/>
      <c r="AJ488" s="6"/>
      <c r="AK488" s="6"/>
    </row>
    <row r="489" ht="15.75" customHeight="1">
      <c r="A489" s="2"/>
      <c r="B489" s="2"/>
      <c r="C489" s="2"/>
      <c r="J489" s="11"/>
      <c r="K489" s="12"/>
      <c r="L489" s="11"/>
      <c r="M489" s="13"/>
      <c r="O489" s="11"/>
      <c r="AD489" s="6"/>
      <c r="AE489" s="6"/>
      <c r="AF489" s="6"/>
      <c r="AG489" s="6"/>
      <c r="AH489" s="6"/>
      <c r="AI489" s="6"/>
      <c r="AJ489" s="6"/>
      <c r="AK489" s="6"/>
    </row>
    <row r="490" ht="15.75" customHeight="1">
      <c r="A490" s="2"/>
      <c r="B490" s="2"/>
      <c r="C490" s="2"/>
      <c r="J490" s="11"/>
      <c r="K490" s="12"/>
      <c r="L490" s="11"/>
      <c r="M490" s="13"/>
      <c r="O490" s="11"/>
      <c r="AD490" s="6"/>
      <c r="AE490" s="6"/>
      <c r="AF490" s="6"/>
      <c r="AG490" s="6"/>
      <c r="AH490" s="6"/>
      <c r="AI490" s="6"/>
      <c r="AJ490" s="6"/>
      <c r="AK490" s="6"/>
    </row>
    <row r="491" ht="15.75" customHeight="1">
      <c r="A491" s="2"/>
      <c r="B491" s="2"/>
      <c r="C491" s="2"/>
      <c r="J491" s="11"/>
      <c r="K491" s="12"/>
      <c r="L491" s="11"/>
      <c r="M491" s="13"/>
      <c r="O491" s="11"/>
      <c r="AD491" s="6"/>
      <c r="AE491" s="6"/>
      <c r="AF491" s="6"/>
      <c r="AG491" s="6"/>
      <c r="AH491" s="6"/>
      <c r="AI491" s="6"/>
      <c r="AJ491" s="6"/>
      <c r="AK491" s="6"/>
    </row>
    <row r="492" ht="15.75" customHeight="1">
      <c r="A492" s="2"/>
      <c r="B492" s="2"/>
      <c r="C492" s="2"/>
      <c r="J492" s="11"/>
      <c r="K492" s="12"/>
      <c r="L492" s="11"/>
      <c r="M492" s="13"/>
      <c r="O492" s="11"/>
      <c r="AD492" s="6"/>
      <c r="AE492" s="6"/>
      <c r="AF492" s="6"/>
      <c r="AG492" s="6"/>
      <c r="AH492" s="6"/>
      <c r="AI492" s="6"/>
      <c r="AJ492" s="6"/>
      <c r="AK492" s="6"/>
    </row>
    <row r="493" ht="15.75" customHeight="1">
      <c r="A493" s="2"/>
      <c r="B493" s="2"/>
      <c r="C493" s="2"/>
      <c r="J493" s="11"/>
      <c r="K493" s="12"/>
      <c r="L493" s="11"/>
      <c r="M493" s="13"/>
      <c r="O493" s="11"/>
      <c r="AD493" s="6"/>
      <c r="AE493" s="6"/>
      <c r="AF493" s="6"/>
      <c r="AG493" s="6"/>
      <c r="AH493" s="6"/>
      <c r="AI493" s="6"/>
      <c r="AJ493" s="6"/>
      <c r="AK493" s="6"/>
    </row>
    <row r="494" ht="15.75" customHeight="1">
      <c r="A494" s="2"/>
      <c r="B494" s="2"/>
      <c r="C494" s="2"/>
      <c r="J494" s="11"/>
      <c r="K494" s="12"/>
      <c r="L494" s="11"/>
      <c r="M494" s="13"/>
      <c r="O494" s="11"/>
      <c r="AD494" s="6"/>
      <c r="AE494" s="6"/>
      <c r="AF494" s="6"/>
      <c r="AG494" s="6"/>
      <c r="AH494" s="6"/>
      <c r="AI494" s="6"/>
      <c r="AJ494" s="6"/>
      <c r="AK494" s="6"/>
    </row>
    <row r="495" ht="15.75" customHeight="1">
      <c r="A495" s="2"/>
      <c r="B495" s="2"/>
      <c r="C495" s="2"/>
      <c r="J495" s="11"/>
      <c r="K495" s="12"/>
      <c r="L495" s="11"/>
      <c r="M495" s="13"/>
      <c r="O495" s="11"/>
      <c r="AD495" s="6"/>
      <c r="AE495" s="6"/>
      <c r="AF495" s="6"/>
      <c r="AG495" s="6"/>
      <c r="AH495" s="6"/>
      <c r="AI495" s="6"/>
      <c r="AJ495" s="6"/>
      <c r="AK495" s="6"/>
    </row>
    <row r="496" ht="15.75" customHeight="1">
      <c r="A496" s="2"/>
      <c r="B496" s="2"/>
      <c r="C496" s="2"/>
      <c r="J496" s="11"/>
      <c r="K496" s="12"/>
      <c r="L496" s="11"/>
      <c r="M496" s="13"/>
      <c r="O496" s="11"/>
      <c r="AD496" s="6"/>
      <c r="AE496" s="6"/>
      <c r="AF496" s="6"/>
      <c r="AG496" s="6"/>
      <c r="AH496" s="6"/>
      <c r="AI496" s="6"/>
      <c r="AJ496" s="6"/>
      <c r="AK496" s="6"/>
    </row>
    <row r="497" ht="15.75" customHeight="1">
      <c r="A497" s="2"/>
      <c r="B497" s="2"/>
      <c r="C497" s="2"/>
      <c r="J497" s="11"/>
      <c r="K497" s="12"/>
      <c r="L497" s="11"/>
      <c r="M497" s="13"/>
      <c r="O497" s="11"/>
      <c r="AD497" s="6"/>
      <c r="AE497" s="6"/>
      <c r="AF497" s="6"/>
      <c r="AG497" s="6"/>
      <c r="AH497" s="6"/>
      <c r="AI497" s="6"/>
      <c r="AJ497" s="6"/>
      <c r="AK497" s="6"/>
    </row>
    <row r="498" ht="15.75" customHeight="1">
      <c r="A498" s="2"/>
      <c r="B498" s="2"/>
      <c r="C498" s="2"/>
      <c r="J498" s="11"/>
      <c r="K498" s="12"/>
      <c r="L498" s="11"/>
      <c r="M498" s="13"/>
      <c r="O498" s="11"/>
      <c r="AD498" s="6"/>
      <c r="AE498" s="6"/>
      <c r="AF498" s="6"/>
      <c r="AG498" s="6"/>
      <c r="AH498" s="6"/>
      <c r="AI498" s="6"/>
      <c r="AJ498" s="6"/>
      <c r="AK498" s="6"/>
    </row>
    <row r="499" ht="15.75" customHeight="1">
      <c r="A499" s="2"/>
      <c r="B499" s="2"/>
      <c r="C499" s="2"/>
      <c r="J499" s="11"/>
      <c r="K499" s="12"/>
      <c r="L499" s="11"/>
      <c r="M499" s="13"/>
      <c r="O499" s="11"/>
      <c r="AD499" s="6"/>
      <c r="AE499" s="6"/>
      <c r="AF499" s="6"/>
      <c r="AG499" s="6"/>
      <c r="AH499" s="6"/>
      <c r="AI499" s="6"/>
      <c r="AJ499" s="6"/>
      <c r="AK499" s="6"/>
    </row>
    <row r="500" ht="15.75" customHeight="1">
      <c r="A500" s="2"/>
      <c r="B500" s="2"/>
      <c r="C500" s="2"/>
      <c r="J500" s="11"/>
      <c r="K500" s="12"/>
      <c r="L500" s="11"/>
      <c r="M500" s="13"/>
      <c r="O500" s="11"/>
      <c r="AD500" s="6"/>
      <c r="AE500" s="6"/>
      <c r="AF500" s="6"/>
      <c r="AG500" s="6"/>
      <c r="AH500" s="6"/>
      <c r="AI500" s="6"/>
      <c r="AJ500" s="6"/>
      <c r="AK500" s="6"/>
    </row>
    <row r="501" ht="15.75" customHeight="1">
      <c r="A501" s="2"/>
      <c r="B501" s="2"/>
      <c r="C501" s="2"/>
      <c r="J501" s="11"/>
      <c r="K501" s="12"/>
      <c r="L501" s="11"/>
      <c r="M501" s="13"/>
      <c r="O501" s="11"/>
      <c r="AD501" s="6"/>
      <c r="AE501" s="6"/>
      <c r="AF501" s="6"/>
      <c r="AG501" s="6"/>
      <c r="AH501" s="6"/>
      <c r="AI501" s="6"/>
      <c r="AJ501" s="6"/>
      <c r="AK501" s="6"/>
    </row>
    <row r="502" ht="15.75" customHeight="1">
      <c r="A502" s="2"/>
      <c r="B502" s="2"/>
      <c r="C502" s="2"/>
      <c r="J502" s="11"/>
      <c r="K502" s="12"/>
      <c r="L502" s="11"/>
      <c r="M502" s="13"/>
      <c r="O502" s="11"/>
      <c r="AD502" s="6"/>
      <c r="AE502" s="6"/>
      <c r="AF502" s="6"/>
      <c r="AG502" s="6"/>
      <c r="AH502" s="6"/>
      <c r="AI502" s="6"/>
      <c r="AJ502" s="6"/>
      <c r="AK502" s="6"/>
    </row>
    <row r="503" ht="15.75" customHeight="1">
      <c r="A503" s="2"/>
      <c r="B503" s="2"/>
      <c r="C503" s="2"/>
      <c r="J503" s="11"/>
      <c r="K503" s="12"/>
      <c r="L503" s="11"/>
      <c r="M503" s="13"/>
      <c r="O503" s="11"/>
      <c r="AD503" s="6"/>
      <c r="AE503" s="6"/>
      <c r="AF503" s="6"/>
      <c r="AG503" s="6"/>
      <c r="AH503" s="6"/>
      <c r="AI503" s="6"/>
      <c r="AJ503" s="6"/>
      <c r="AK503" s="6"/>
    </row>
    <row r="504" ht="15.75" customHeight="1">
      <c r="A504" s="2"/>
      <c r="B504" s="2"/>
      <c r="C504" s="2"/>
      <c r="J504" s="11"/>
      <c r="K504" s="12"/>
      <c r="L504" s="11"/>
      <c r="M504" s="13"/>
      <c r="O504" s="11"/>
      <c r="AD504" s="6"/>
      <c r="AE504" s="6"/>
      <c r="AF504" s="6"/>
      <c r="AG504" s="6"/>
      <c r="AH504" s="6"/>
      <c r="AI504" s="6"/>
      <c r="AJ504" s="6"/>
      <c r="AK504" s="6"/>
    </row>
    <row r="505" ht="15.75" customHeight="1">
      <c r="A505" s="2"/>
      <c r="B505" s="2"/>
      <c r="C505" s="2"/>
      <c r="J505" s="11"/>
      <c r="K505" s="12"/>
      <c r="L505" s="11"/>
      <c r="M505" s="13"/>
      <c r="O505" s="11"/>
      <c r="AD505" s="6"/>
      <c r="AE505" s="6"/>
      <c r="AF505" s="6"/>
      <c r="AG505" s="6"/>
      <c r="AH505" s="6"/>
      <c r="AI505" s="6"/>
      <c r="AJ505" s="6"/>
      <c r="AK505" s="6"/>
    </row>
    <row r="506" ht="15.75" customHeight="1">
      <c r="A506" s="2"/>
      <c r="B506" s="2"/>
      <c r="C506" s="2"/>
      <c r="J506" s="11"/>
      <c r="K506" s="12"/>
      <c r="L506" s="11"/>
      <c r="M506" s="13"/>
      <c r="O506" s="11"/>
      <c r="AD506" s="6"/>
      <c r="AE506" s="6"/>
      <c r="AF506" s="6"/>
      <c r="AG506" s="6"/>
      <c r="AH506" s="6"/>
      <c r="AI506" s="6"/>
      <c r="AJ506" s="6"/>
      <c r="AK506" s="6"/>
    </row>
    <row r="507" ht="15.75" customHeight="1">
      <c r="A507" s="2"/>
      <c r="B507" s="2"/>
      <c r="C507" s="2"/>
      <c r="J507" s="11"/>
      <c r="K507" s="12"/>
      <c r="L507" s="11"/>
      <c r="M507" s="13"/>
      <c r="O507" s="11"/>
      <c r="AD507" s="6"/>
      <c r="AE507" s="6"/>
      <c r="AF507" s="6"/>
      <c r="AG507" s="6"/>
      <c r="AH507" s="6"/>
      <c r="AI507" s="6"/>
      <c r="AJ507" s="6"/>
      <c r="AK507" s="6"/>
    </row>
    <row r="508" ht="15.75" customHeight="1">
      <c r="A508" s="2"/>
      <c r="B508" s="2"/>
      <c r="C508" s="2"/>
      <c r="J508" s="11"/>
      <c r="K508" s="12"/>
      <c r="L508" s="11"/>
      <c r="M508" s="13"/>
      <c r="O508" s="11"/>
      <c r="AD508" s="6"/>
      <c r="AE508" s="6"/>
      <c r="AF508" s="6"/>
      <c r="AG508" s="6"/>
      <c r="AH508" s="6"/>
      <c r="AI508" s="6"/>
      <c r="AJ508" s="6"/>
      <c r="AK508" s="6"/>
    </row>
    <row r="509" ht="15.75" customHeight="1">
      <c r="A509" s="2"/>
      <c r="B509" s="2"/>
      <c r="C509" s="2"/>
      <c r="J509" s="11"/>
      <c r="K509" s="12"/>
      <c r="L509" s="11"/>
      <c r="M509" s="13"/>
      <c r="O509" s="11"/>
      <c r="AD509" s="6"/>
      <c r="AE509" s="6"/>
      <c r="AF509" s="6"/>
      <c r="AG509" s="6"/>
      <c r="AH509" s="6"/>
      <c r="AI509" s="6"/>
      <c r="AJ509" s="6"/>
      <c r="AK509" s="6"/>
    </row>
    <row r="510" ht="15.75" customHeight="1">
      <c r="A510" s="2"/>
      <c r="B510" s="2"/>
      <c r="C510" s="2"/>
      <c r="J510" s="11"/>
      <c r="K510" s="12"/>
      <c r="L510" s="11"/>
      <c r="M510" s="13"/>
      <c r="O510" s="11"/>
      <c r="AD510" s="6"/>
      <c r="AE510" s="6"/>
      <c r="AF510" s="6"/>
      <c r="AG510" s="6"/>
      <c r="AH510" s="6"/>
      <c r="AI510" s="6"/>
      <c r="AJ510" s="6"/>
      <c r="AK510" s="6"/>
    </row>
    <row r="511" ht="15.75" customHeight="1">
      <c r="A511" s="2"/>
      <c r="B511" s="2"/>
      <c r="C511" s="2"/>
      <c r="J511" s="11"/>
      <c r="K511" s="12"/>
      <c r="L511" s="11"/>
      <c r="M511" s="13"/>
      <c r="O511" s="11"/>
      <c r="AD511" s="6"/>
      <c r="AE511" s="6"/>
      <c r="AF511" s="6"/>
      <c r="AG511" s="6"/>
      <c r="AH511" s="6"/>
      <c r="AI511" s="6"/>
      <c r="AJ511" s="6"/>
      <c r="AK511" s="6"/>
    </row>
    <row r="512" ht="15.75" customHeight="1">
      <c r="A512" s="2"/>
      <c r="B512" s="2"/>
      <c r="C512" s="2"/>
      <c r="J512" s="11"/>
      <c r="K512" s="12"/>
      <c r="L512" s="11"/>
      <c r="M512" s="13"/>
      <c r="O512" s="11"/>
      <c r="AD512" s="6"/>
      <c r="AE512" s="6"/>
      <c r="AF512" s="6"/>
      <c r="AG512" s="6"/>
      <c r="AH512" s="6"/>
      <c r="AI512" s="6"/>
      <c r="AJ512" s="6"/>
      <c r="AK512" s="6"/>
    </row>
    <row r="513" ht="15.75" customHeight="1">
      <c r="A513" s="2"/>
      <c r="B513" s="2"/>
      <c r="C513" s="2"/>
      <c r="J513" s="11"/>
      <c r="K513" s="12"/>
      <c r="L513" s="11"/>
      <c r="M513" s="13"/>
      <c r="O513" s="11"/>
      <c r="AD513" s="6"/>
      <c r="AE513" s="6"/>
      <c r="AF513" s="6"/>
      <c r="AG513" s="6"/>
      <c r="AH513" s="6"/>
      <c r="AI513" s="6"/>
      <c r="AJ513" s="6"/>
      <c r="AK513" s="6"/>
    </row>
    <row r="514" ht="15.75" customHeight="1">
      <c r="A514" s="2"/>
      <c r="B514" s="2"/>
      <c r="C514" s="2"/>
      <c r="J514" s="11"/>
      <c r="K514" s="12"/>
      <c r="L514" s="11"/>
      <c r="M514" s="13"/>
      <c r="O514" s="11"/>
      <c r="AD514" s="6"/>
      <c r="AE514" s="6"/>
      <c r="AF514" s="6"/>
      <c r="AG514" s="6"/>
      <c r="AH514" s="6"/>
      <c r="AI514" s="6"/>
      <c r="AJ514" s="6"/>
      <c r="AK514" s="6"/>
    </row>
    <row r="515" ht="15.75" customHeight="1">
      <c r="A515" s="2"/>
      <c r="B515" s="2"/>
      <c r="C515" s="2"/>
      <c r="J515" s="11"/>
      <c r="K515" s="12"/>
      <c r="L515" s="11"/>
      <c r="M515" s="13"/>
      <c r="O515" s="11"/>
      <c r="AD515" s="6"/>
      <c r="AE515" s="6"/>
      <c r="AF515" s="6"/>
      <c r="AG515" s="6"/>
      <c r="AH515" s="6"/>
      <c r="AI515" s="6"/>
      <c r="AJ515" s="6"/>
      <c r="AK515" s="6"/>
    </row>
    <row r="516" ht="15.75" customHeight="1">
      <c r="A516" s="2"/>
      <c r="B516" s="2"/>
      <c r="C516" s="2"/>
      <c r="J516" s="11"/>
      <c r="K516" s="12"/>
      <c r="L516" s="11"/>
      <c r="M516" s="13"/>
      <c r="O516" s="11"/>
      <c r="AD516" s="6"/>
      <c r="AE516" s="6"/>
      <c r="AF516" s="6"/>
      <c r="AG516" s="6"/>
      <c r="AH516" s="6"/>
      <c r="AI516" s="6"/>
      <c r="AJ516" s="6"/>
      <c r="AK516" s="6"/>
    </row>
    <row r="517" ht="15.75" customHeight="1">
      <c r="A517" s="2"/>
      <c r="B517" s="2"/>
      <c r="C517" s="2"/>
      <c r="J517" s="11"/>
      <c r="K517" s="12"/>
      <c r="L517" s="11"/>
      <c r="M517" s="13"/>
      <c r="O517" s="11"/>
      <c r="AD517" s="6"/>
      <c r="AE517" s="6"/>
      <c r="AF517" s="6"/>
      <c r="AG517" s="6"/>
      <c r="AH517" s="6"/>
      <c r="AI517" s="6"/>
      <c r="AJ517" s="6"/>
      <c r="AK517" s="6"/>
    </row>
    <row r="518" ht="15.75" customHeight="1">
      <c r="A518" s="2"/>
      <c r="B518" s="2"/>
      <c r="C518" s="2"/>
      <c r="J518" s="11"/>
      <c r="K518" s="12"/>
      <c r="L518" s="11"/>
      <c r="M518" s="13"/>
      <c r="O518" s="11"/>
      <c r="AD518" s="6"/>
      <c r="AE518" s="6"/>
      <c r="AF518" s="6"/>
      <c r="AG518" s="6"/>
      <c r="AH518" s="6"/>
      <c r="AI518" s="6"/>
      <c r="AJ518" s="6"/>
      <c r="AK518" s="6"/>
    </row>
    <row r="519" ht="15.75" customHeight="1">
      <c r="A519" s="2"/>
      <c r="B519" s="2"/>
      <c r="C519" s="2"/>
      <c r="J519" s="11"/>
      <c r="K519" s="12"/>
      <c r="L519" s="11"/>
      <c r="M519" s="13"/>
      <c r="O519" s="11"/>
      <c r="AD519" s="6"/>
      <c r="AE519" s="6"/>
      <c r="AF519" s="6"/>
      <c r="AG519" s="6"/>
      <c r="AH519" s="6"/>
      <c r="AI519" s="6"/>
      <c r="AJ519" s="6"/>
      <c r="AK519" s="6"/>
    </row>
    <row r="520" ht="15.75" customHeight="1">
      <c r="A520" s="2"/>
      <c r="B520" s="2"/>
      <c r="C520" s="2"/>
      <c r="J520" s="11"/>
      <c r="K520" s="12"/>
      <c r="L520" s="11"/>
      <c r="M520" s="13"/>
      <c r="O520" s="11"/>
      <c r="AD520" s="6"/>
      <c r="AE520" s="6"/>
      <c r="AF520" s="6"/>
      <c r="AG520" s="6"/>
      <c r="AH520" s="6"/>
      <c r="AI520" s="6"/>
      <c r="AJ520" s="6"/>
      <c r="AK520" s="6"/>
    </row>
    <row r="521" ht="15.75" customHeight="1">
      <c r="A521" s="2"/>
      <c r="B521" s="2"/>
      <c r="C521" s="2"/>
      <c r="J521" s="11"/>
      <c r="K521" s="12"/>
      <c r="L521" s="11"/>
      <c r="M521" s="13"/>
      <c r="O521" s="11"/>
      <c r="AD521" s="6"/>
      <c r="AE521" s="6"/>
      <c r="AF521" s="6"/>
      <c r="AG521" s="6"/>
      <c r="AH521" s="6"/>
      <c r="AI521" s="6"/>
      <c r="AJ521" s="6"/>
      <c r="AK521" s="6"/>
    </row>
    <row r="522" ht="15.75" customHeight="1">
      <c r="A522" s="2"/>
      <c r="B522" s="2"/>
      <c r="C522" s="2"/>
      <c r="J522" s="11"/>
      <c r="K522" s="12"/>
      <c r="L522" s="11"/>
      <c r="M522" s="13"/>
      <c r="O522" s="11"/>
      <c r="AD522" s="6"/>
      <c r="AE522" s="6"/>
      <c r="AF522" s="6"/>
      <c r="AG522" s="6"/>
      <c r="AH522" s="6"/>
      <c r="AI522" s="6"/>
      <c r="AJ522" s="6"/>
      <c r="AK522" s="6"/>
    </row>
    <row r="523" ht="15.75" customHeight="1">
      <c r="A523" s="2"/>
      <c r="B523" s="2"/>
      <c r="C523" s="2"/>
      <c r="J523" s="11"/>
      <c r="K523" s="12"/>
      <c r="L523" s="11"/>
      <c r="M523" s="13"/>
      <c r="O523" s="11"/>
      <c r="AD523" s="6"/>
      <c r="AE523" s="6"/>
      <c r="AF523" s="6"/>
      <c r="AG523" s="6"/>
      <c r="AH523" s="6"/>
      <c r="AI523" s="6"/>
      <c r="AJ523" s="6"/>
      <c r="AK523" s="6"/>
    </row>
    <row r="524" ht="15.75" customHeight="1">
      <c r="A524" s="2"/>
      <c r="B524" s="2"/>
      <c r="C524" s="2"/>
      <c r="J524" s="11"/>
      <c r="K524" s="12"/>
      <c r="L524" s="11"/>
      <c r="M524" s="13"/>
      <c r="O524" s="11"/>
      <c r="AD524" s="6"/>
      <c r="AE524" s="6"/>
      <c r="AF524" s="6"/>
      <c r="AG524" s="6"/>
      <c r="AH524" s="6"/>
      <c r="AI524" s="6"/>
      <c r="AJ524" s="6"/>
      <c r="AK524" s="6"/>
    </row>
    <row r="525" ht="15.75" customHeight="1">
      <c r="A525" s="2"/>
      <c r="B525" s="2"/>
      <c r="C525" s="2"/>
      <c r="J525" s="11"/>
      <c r="K525" s="12"/>
      <c r="L525" s="11"/>
      <c r="M525" s="13"/>
      <c r="O525" s="11"/>
      <c r="AD525" s="6"/>
      <c r="AE525" s="6"/>
      <c r="AF525" s="6"/>
      <c r="AG525" s="6"/>
      <c r="AH525" s="6"/>
      <c r="AI525" s="6"/>
      <c r="AJ525" s="6"/>
      <c r="AK525" s="6"/>
    </row>
    <row r="526" ht="15.75" customHeight="1">
      <c r="A526" s="2"/>
      <c r="B526" s="2"/>
      <c r="C526" s="2"/>
      <c r="J526" s="11"/>
      <c r="K526" s="12"/>
      <c r="L526" s="11"/>
      <c r="M526" s="13"/>
      <c r="O526" s="11"/>
      <c r="AD526" s="6"/>
      <c r="AE526" s="6"/>
      <c r="AF526" s="6"/>
      <c r="AG526" s="6"/>
      <c r="AH526" s="6"/>
      <c r="AI526" s="6"/>
      <c r="AJ526" s="6"/>
      <c r="AK526" s="6"/>
    </row>
    <row r="527" ht="15.75" customHeight="1">
      <c r="A527" s="2"/>
      <c r="B527" s="2"/>
      <c r="C527" s="2"/>
      <c r="J527" s="11"/>
      <c r="K527" s="12"/>
      <c r="L527" s="11"/>
      <c r="M527" s="13"/>
      <c r="O527" s="11"/>
      <c r="AD527" s="6"/>
      <c r="AE527" s="6"/>
      <c r="AF527" s="6"/>
      <c r="AG527" s="6"/>
      <c r="AH527" s="6"/>
      <c r="AI527" s="6"/>
      <c r="AJ527" s="6"/>
      <c r="AK527" s="6"/>
    </row>
    <row r="528" ht="15.75" customHeight="1">
      <c r="A528" s="2"/>
      <c r="B528" s="2"/>
      <c r="C528" s="2"/>
      <c r="J528" s="11"/>
      <c r="K528" s="12"/>
      <c r="L528" s="11"/>
      <c r="M528" s="13"/>
      <c r="O528" s="11"/>
      <c r="AD528" s="6"/>
      <c r="AE528" s="6"/>
      <c r="AF528" s="6"/>
      <c r="AG528" s="6"/>
      <c r="AH528" s="6"/>
      <c r="AI528" s="6"/>
      <c r="AJ528" s="6"/>
      <c r="AK528" s="6"/>
    </row>
    <row r="529" ht="15.75" customHeight="1">
      <c r="A529" s="2"/>
      <c r="B529" s="2"/>
      <c r="C529" s="2"/>
      <c r="J529" s="11"/>
      <c r="K529" s="12"/>
      <c r="L529" s="11"/>
      <c r="M529" s="13"/>
      <c r="O529" s="11"/>
      <c r="AD529" s="6"/>
      <c r="AE529" s="6"/>
      <c r="AF529" s="6"/>
      <c r="AG529" s="6"/>
      <c r="AH529" s="6"/>
      <c r="AI529" s="6"/>
      <c r="AJ529" s="6"/>
      <c r="AK529" s="6"/>
    </row>
    <row r="530" ht="15.75" customHeight="1">
      <c r="A530" s="2"/>
      <c r="B530" s="2"/>
      <c r="C530" s="2"/>
      <c r="J530" s="11"/>
      <c r="K530" s="12"/>
      <c r="L530" s="11"/>
      <c r="M530" s="13"/>
      <c r="O530" s="11"/>
      <c r="AD530" s="6"/>
      <c r="AE530" s="6"/>
      <c r="AF530" s="6"/>
      <c r="AG530" s="6"/>
      <c r="AH530" s="6"/>
      <c r="AI530" s="6"/>
      <c r="AJ530" s="6"/>
      <c r="AK530" s="6"/>
    </row>
    <row r="531" ht="15.75" customHeight="1">
      <c r="A531" s="2"/>
      <c r="B531" s="2"/>
      <c r="C531" s="2"/>
      <c r="J531" s="11"/>
      <c r="K531" s="12"/>
      <c r="L531" s="11"/>
      <c r="M531" s="13"/>
      <c r="O531" s="11"/>
      <c r="AD531" s="6"/>
      <c r="AE531" s="6"/>
      <c r="AF531" s="6"/>
      <c r="AG531" s="6"/>
      <c r="AH531" s="6"/>
      <c r="AI531" s="6"/>
      <c r="AJ531" s="6"/>
      <c r="AK531" s="6"/>
    </row>
    <row r="532" ht="15.75" customHeight="1">
      <c r="A532" s="2"/>
      <c r="B532" s="2"/>
      <c r="C532" s="2"/>
      <c r="J532" s="11"/>
      <c r="K532" s="12"/>
      <c r="L532" s="11"/>
      <c r="M532" s="13"/>
      <c r="O532" s="11"/>
      <c r="AD532" s="6"/>
      <c r="AE532" s="6"/>
      <c r="AF532" s="6"/>
      <c r="AG532" s="6"/>
      <c r="AH532" s="6"/>
      <c r="AI532" s="6"/>
      <c r="AJ532" s="6"/>
      <c r="AK532" s="6"/>
    </row>
    <row r="533" ht="15.75" customHeight="1">
      <c r="A533" s="2"/>
      <c r="B533" s="2"/>
      <c r="C533" s="2"/>
      <c r="J533" s="11"/>
      <c r="K533" s="12"/>
      <c r="L533" s="11"/>
      <c r="M533" s="13"/>
      <c r="O533" s="11"/>
      <c r="AD533" s="6"/>
      <c r="AE533" s="6"/>
      <c r="AF533" s="6"/>
      <c r="AG533" s="6"/>
      <c r="AH533" s="6"/>
      <c r="AI533" s="6"/>
      <c r="AJ533" s="6"/>
      <c r="AK533" s="6"/>
    </row>
    <row r="534" ht="15.75" customHeight="1">
      <c r="A534" s="2"/>
      <c r="B534" s="2"/>
      <c r="C534" s="2"/>
      <c r="J534" s="11"/>
      <c r="K534" s="12"/>
      <c r="L534" s="11"/>
      <c r="M534" s="13"/>
      <c r="O534" s="11"/>
      <c r="AD534" s="6"/>
      <c r="AE534" s="6"/>
      <c r="AF534" s="6"/>
      <c r="AG534" s="6"/>
      <c r="AH534" s="6"/>
      <c r="AI534" s="6"/>
      <c r="AJ534" s="6"/>
      <c r="AK534" s="6"/>
    </row>
    <row r="535" ht="15.75" customHeight="1">
      <c r="A535" s="2"/>
      <c r="B535" s="2"/>
      <c r="C535" s="2"/>
      <c r="J535" s="11"/>
      <c r="K535" s="12"/>
      <c r="L535" s="11"/>
      <c r="M535" s="13"/>
      <c r="O535" s="11"/>
      <c r="AD535" s="6"/>
      <c r="AE535" s="6"/>
      <c r="AF535" s="6"/>
      <c r="AG535" s="6"/>
      <c r="AH535" s="6"/>
      <c r="AI535" s="6"/>
      <c r="AJ535" s="6"/>
      <c r="AK535" s="6"/>
    </row>
    <row r="536" ht="15.75" customHeight="1">
      <c r="A536" s="2"/>
      <c r="B536" s="2"/>
      <c r="C536" s="2"/>
      <c r="J536" s="11"/>
      <c r="K536" s="12"/>
      <c r="L536" s="11"/>
      <c r="M536" s="13"/>
      <c r="O536" s="11"/>
      <c r="AD536" s="6"/>
      <c r="AE536" s="6"/>
      <c r="AF536" s="6"/>
      <c r="AG536" s="6"/>
      <c r="AH536" s="6"/>
      <c r="AI536" s="6"/>
      <c r="AJ536" s="6"/>
      <c r="AK536" s="6"/>
    </row>
    <row r="537" ht="15.75" customHeight="1">
      <c r="A537" s="2"/>
      <c r="B537" s="2"/>
      <c r="C537" s="2"/>
      <c r="J537" s="11"/>
      <c r="K537" s="12"/>
      <c r="L537" s="11"/>
      <c r="M537" s="13"/>
      <c r="O537" s="11"/>
      <c r="AD537" s="6"/>
      <c r="AE537" s="6"/>
      <c r="AF537" s="6"/>
      <c r="AG537" s="6"/>
      <c r="AH537" s="6"/>
      <c r="AI537" s="6"/>
      <c r="AJ537" s="6"/>
      <c r="AK537" s="6"/>
    </row>
    <row r="538" ht="15.75" customHeight="1">
      <c r="A538" s="2"/>
      <c r="B538" s="2"/>
      <c r="C538" s="2"/>
      <c r="J538" s="11"/>
      <c r="K538" s="12"/>
      <c r="L538" s="11"/>
      <c r="M538" s="13"/>
      <c r="O538" s="11"/>
      <c r="AD538" s="6"/>
      <c r="AE538" s="6"/>
      <c r="AF538" s="6"/>
      <c r="AG538" s="6"/>
      <c r="AH538" s="6"/>
      <c r="AI538" s="6"/>
      <c r="AJ538" s="6"/>
      <c r="AK538" s="6"/>
    </row>
    <row r="539" ht="15.75" customHeight="1">
      <c r="A539" s="2"/>
      <c r="B539" s="2"/>
      <c r="C539" s="2"/>
      <c r="J539" s="11"/>
      <c r="K539" s="12"/>
      <c r="L539" s="11"/>
      <c r="M539" s="13"/>
      <c r="O539" s="11"/>
      <c r="AD539" s="6"/>
      <c r="AE539" s="6"/>
      <c r="AF539" s="6"/>
      <c r="AG539" s="6"/>
      <c r="AH539" s="6"/>
      <c r="AI539" s="6"/>
      <c r="AJ539" s="6"/>
      <c r="AK539" s="6"/>
    </row>
    <row r="540" ht="15.75" customHeight="1">
      <c r="A540" s="2"/>
      <c r="B540" s="2"/>
      <c r="C540" s="2"/>
      <c r="J540" s="11"/>
      <c r="K540" s="12"/>
      <c r="L540" s="11"/>
      <c r="M540" s="13"/>
      <c r="O540" s="11"/>
      <c r="AD540" s="6"/>
      <c r="AE540" s="6"/>
      <c r="AF540" s="6"/>
      <c r="AG540" s="6"/>
      <c r="AH540" s="6"/>
      <c r="AI540" s="6"/>
      <c r="AJ540" s="6"/>
      <c r="AK540" s="6"/>
    </row>
    <row r="541" ht="15.75" customHeight="1">
      <c r="A541" s="2"/>
      <c r="B541" s="2"/>
      <c r="C541" s="2"/>
      <c r="J541" s="11"/>
      <c r="K541" s="12"/>
      <c r="L541" s="11"/>
      <c r="M541" s="13"/>
      <c r="O541" s="11"/>
      <c r="AD541" s="6"/>
      <c r="AE541" s="6"/>
      <c r="AF541" s="6"/>
      <c r="AG541" s="6"/>
      <c r="AH541" s="6"/>
      <c r="AI541" s="6"/>
      <c r="AJ541" s="6"/>
      <c r="AK541" s="6"/>
    </row>
    <row r="542" ht="15.75" customHeight="1">
      <c r="A542" s="2"/>
      <c r="B542" s="2"/>
      <c r="C542" s="2"/>
      <c r="J542" s="11"/>
      <c r="K542" s="12"/>
      <c r="L542" s="11"/>
      <c r="M542" s="13"/>
      <c r="O542" s="11"/>
      <c r="AD542" s="6"/>
      <c r="AE542" s="6"/>
      <c r="AF542" s="6"/>
      <c r="AG542" s="6"/>
      <c r="AH542" s="6"/>
      <c r="AI542" s="6"/>
      <c r="AJ542" s="6"/>
      <c r="AK542" s="6"/>
    </row>
    <row r="543" ht="15.75" customHeight="1">
      <c r="A543" s="2"/>
      <c r="B543" s="2"/>
      <c r="C543" s="2"/>
      <c r="J543" s="11"/>
      <c r="K543" s="12"/>
      <c r="L543" s="11"/>
      <c r="M543" s="13"/>
      <c r="O543" s="11"/>
      <c r="AD543" s="6"/>
      <c r="AE543" s="6"/>
      <c r="AF543" s="6"/>
      <c r="AG543" s="6"/>
      <c r="AH543" s="6"/>
      <c r="AI543" s="6"/>
      <c r="AJ543" s="6"/>
      <c r="AK543" s="6"/>
    </row>
    <row r="544" ht="15.75" customHeight="1">
      <c r="A544" s="2"/>
      <c r="B544" s="2"/>
      <c r="C544" s="2"/>
      <c r="J544" s="11"/>
      <c r="K544" s="12"/>
      <c r="L544" s="11"/>
      <c r="M544" s="13"/>
      <c r="O544" s="11"/>
      <c r="AD544" s="6"/>
      <c r="AE544" s="6"/>
      <c r="AF544" s="6"/>
      <c r="AG544" s="6"/>
      <c r="AH544" s="6"/>
      <c r="AI544" s="6"/>
      <c r="AJ544" s="6"/>
      <c r="AK544" s="6"/>
    </row>
    <row r="545" ht="15.75" customHeight="1">
      <c r="A545" s="2"/>
      <c r="B545" s="2"/>
      <c r="C545" s="2"/>
      <c r="J545" s="11"/>
      <c r="K545" s="12"/>
      <c r="L545" s="11"/>
      <c r="M545" s="13"/>
      <c r="O545" s="11"/>
      <c r="AD545" s="6"/>
      <c r="AE545" s="6"/>
      <c r="AF545" s="6"/>
      <c r="AG545" s="6"/>
      <c r="AH545" s="6"/>
      <c r="AI545" s="6"/>
      <c r="AJ545" s="6"/>
      <c r="AK545" s="6"/>
    </row>
    <row r="546" ht="15.75" customHeight="1">
      <c r="A546" s="2"/>
      <c r="B546" s="2"/>
      <c r="C546" s="2"/>
      <c r="J546" s="11"/>
      <c r="K546" s="12"/>
      <c r="L546" s="11"/>
      <c r="M546" s="13"/>
      <c r="O546" s="11"/>
      <c r="AD546" s="6"/>
      <c r="AE546" s="6"/>
      <c r="AF546" s="6"/>
      <c r="AG546" s="6"/>
      <c r="AH546" s="6"/>
      <c r="AI546" s="6"/>
      <c r="AJ546" s="6"/>
      <c r="AK546" s="6"/>
    </row>
    <row r="547" ht="15.75" customHeight="1">
      <c r="A547" s="2"/>
      <c r="B547" s="2"/>
      <c r="C547" s="2"/>
      <c r="J547" s="11"/>
      <c r="K547" s="12"/>
      <c r="L547" s="11"/>
      <c r="M547" s="13"/>
      <c r="O547" s="11"/>
      <c r="AD547" s="6"/>
      <c r="AE547" s="6"/>
      <c r="AF547" s="6"/>
      <c r="AG547" s="6"/>
      <c r="AH547" s="6"/>
      <c r="AI547" s="6"/>
      <c r="AJ547" s="6"/>
      <c r="AK547" s="6"/>
    </row>
    <row r="548" ht="15.75" customHeight="1">
      <c r="A548" s="2"/>
      <c r="B548" s="2"/>
      <c r="C548" s="2"/>
      <c r="J548" s="11"/>
      <c r="K548" s="12"/>
      <c r="L548" s="11"/>
      <c r="M548" s="13"/>
      <c r="O548" s="11"/>
      <c r="AD548" s="6"/>
      <c r="AE548" s="6"/>
      <c r="AF548" s="6"/>
      <c r="AG548" s="6"/>
      <c r="AH548" s="6"/>
      <c r="AI548" s="6"/>
      <c r="AJ548" s="6"/>
      <c r="AK548" s="6"/>
    </row>
    <row r="549" ht="15.75" customHeight="1">
      <c r="A549" s="2"/>
      <c r="B549" s="2"/>
      <c r="C549" s="2"/>
      <c r="J549" s="11"/>
      <c r="K549" s="12"/>
      <c r="L549" s="11"/>
      <c r="M549" s="13"/>
      <c r="O549" s="11"/>
      <c r="AD549" s="6"/>
      <c r="AE549" s="6"/>
      <c r="AF549" s="6"/>
      <c r="AG549" s="6"/>
      <c r="AH549" s="6"/>
      <c r="AI549" s="6"/>
      <c r="AJ549" s="6"/>
      <c r="AK549" s="6"/>
    </row>
    <row r="550" ht="15.75" customHeight="1">
      <c r="A550" s="2"/>
      <c r="B550" s="2"/>
      <c r="C550" s="2"/>
      <c r="J550" s="11"/>
      <c r="K550" s="12"/>
      <c r="L550" s="11"/>
      <c r="M550" s="13"/>
      <c r="O550" s="11"/>
      <c r="AD550" s="6"/>
      <c r="AE550" s="6"/>
      <c r="AF550" s="6"/>
      <c r="AG550" s="6"/>
      <c r="AH550" s="6"/>
      <c r="AI550" s="6"/>
      <c r="AJ550" s="6"/>
      <c r="AK550" s="6"/>
    </row>
    <row r="551" ht="15.75" customHeight="1">
      <c r="A551" s="2"/>
      <c r="B551" s="2"/>
      <c r="C551" s="2"/>
      <c r="J551" s="11"/>
      <c r="K551" s="12"/>
      <c r="L551" s="11"/>
      <c r="M551" s="13"/>
      <c r="O551" s="11"/>
      <c r="AD551" s="6"/>
      <c r="AE551" s="6"/>
      <c r="AF551" s="6"/>
      <c r="AG551" s="6"/>
      <c r="AH551" s="6"/>
      <c r="AI551" s="6"/>
      <c r="AJ551" s="6"/>
      <c r="AK551" s="6"/>
    </row>
    <row r="552" ht="15.75" customHeight="1">
      <c r="A552" s="2"/>
      <c r="B552" s="2"/>
      <c r="C552" s="2"/>
      <c r="J552" s="11"/>
      <c r="K552" s="12"/>
      <c r="L552" s="11"/>
      <c r="M552" s="13"/>
      <c r="O552" s="11"/>
      <c r="AD552" s="6"/>
      <c r="AE552" s="6"/>
      <c r="AF552" s="6"/>
      <c r="AG552" s="6"/>
      <c r="AH552" s="6"/>
      <c r="AI552" s="6"/>
      <c r="AJ552" s="6"/>
      <c r="AK552" s="6"/>
    </row>
    <row r="553" ht="15.75" customHeight="1">
      <c r="A553" s="2"/>
      <c r="B553" s="2"/>
      <c r="C553" s="2"/>
      <c r="J553" s="11"/>
      <c r="K553" s="12"/>
      <c r="L553" s="11"/>
      <c r="M553" s="13"/>
      <c r="O553" s="11"/>
      <c r="AD553" s="6"/>
      <c r="AE553" s="6"/>
      <c r="AF553" s="6"/>
      <c r="AG553" s="6"/>
      <c r="AH553" s="6"/>
      <c r="AI553" s="6"/>
      <c r="AJ553" s="6"/>
      <c r="AK553" s="6"/>
    </row>
    <row r="554" ht="15.75" customHeight="1">
      <c r="A554" s="2"/>
      <c r="B554" s="2"/>
      <c r="C554" s="2"/>
      <c r="J554" s="11"/>
      <c r="K554" s="12"/>
      <c r="L554" s="11"/>
      <c r="M554" s="13"/>
      <c r="O554" s="11"/>
      <c r="AD554" s="6"/>
      <c r="AE554" s="6"/>
      <c r="AF554" s="6"/>
      <c r="AG554" s="6"/>
      <c r="AH554" s="6"/>
      <c r="AI554" s="6"/>
      <c r="AJ554" s="6"/>
      <c r="AK554" s="6"/>
    </row>
    <row r="555" ht="15.75" customHeight="1">
      <c r="A555" s="2"/>
      <c r="B555" s="2"/>
      <c r="C555" s="2"/>
      <c r="J555" s="11"/>
      <c r="K555" s="12"/>
      <c r="L555" s="11"/>
      <c r="M555" s="13"/>
      <c r="O555" s="11"/>
      <c r="AD555" s="6"/>
      <c r="AE555" s="6"/>
      <c r="AF555" s="6"/>
      <c r="AG555" s="6"/>
      <c r="AH555" s="6"/>
      <c r="AI555" s="6"/>
      <c r="AJ555" s="6"/>
      <c r="AK555" s="6"/>
    </row>
    <row r="556" ht="15.75" customHeight="1">
      <c r="A556" s="2"/>
      <c r="B556" s="2"/>
      <c r="C556" s="2"/>
      <c r="J556" s="11"/>
      <c r="K556" s="12"/>
      <c r="L556" s="11"/>
      <c r="M556" s="13"/>
      <c r="O556" s="11"/>
      <c r="AD556" s="6"/>
      <c r="AE556" s="6"/>
      <c r="AF556" s="6"/>
      <c r="AG556" s="6"/>
      <c r="AH556" s="6"/>
      <c r="AI556" s="6"/>
      <c r="AJ556" s="6"/>
      <c r="AK556" s="6"/>
    </row>
    <row r="557" ht="15.75" customHeight="1">
      <c r="A557" s="2"/>
      <c r="B557" s="2"/>
      <c r="C557" s="2"/>
      <c r="J557" s="11"/>
      <c r="K557" s="12"/>
      <c r="L557" s="11"/>
      <c r="M557" s="13"/>
      <c r="O557" s="11"/>
      <c r="AD557" s="6"/>
      <c r="AE557" s="6"/>
      <c r="AF557" s="6"/>
      <c r="AG557" s="6"/>
      <c r="AH557" s="6"/>
      <c r="AI557" s="6"/>
      <c r="AJ557" s="6"/>
      <c r="AK557" s="6"/>
    </row>
    <row r="558" ht="15.75" customHeight="1">
      <c r="A558" s="2"/>
      <c r="B558" s="2"/>
      <c r="C558" s="2"/>
      <c r="J558" s="11"/>
      <c r="K558" s="12"/>
      <c r="L558" s="11"/>
      <c r="M558" s="13"/>
      <c r="O558" s="11"/>
      <c r="AD558" s="6"/>
      <c r="AE558" s="6"/>
      <c r="AF558" s="6"/>
      <c r="AG558" s="6"/>
      <c r="AH558" s="6"/>
      <c r="AI558" s="6"/>
      <c r="AJ558" s="6"/>
      <c r="AK558" s="6"/>
    </row>
    <row r="559" ht="15.75" customHeight="1">
      <c r="A559" s="2"/>
      <c r="B559" s="2"/>
      <c r="C559" s="2"/>
      <c r="J559" s="11"/>
      <c r="K559" s="12"/>
      <c r="L559" s="11"/>
      <c r="M559" s="13"/>
      <c r="O559" s="11"/>
      <c r="AD559" s="6"/>
      <c r="AE559" s="6"/>
      <c r="AF559" s="6"/>
      <c r="AG559" s="6"/>
      <c r="AH559" s="6"/>
      <c r="AI559" s="6"/>
      <c r="AJ559" s="6"/>
      <c r="AK559" s="6"/>
    </row>
    <row r="560" ht="15.75" customHeight="1">
      <c r="A560" s="2"/>
      <c r="B560" s="2"/>
      <c r="C560" s="2"/>
      <c r="J560" s="11"/>
      <c r="K560" s="12"/>
      <c r="L560" s="11"/>
      <c r="M560" s="13"/>
      <c r="O560" s="11"/>
      <c r="AD560" s="6"/>
      <c r="AE560" s="6"/>
      <c r="AF560" s="6"/>
      <c r="AG560" s="6"/>
      <c r="AH560" s="6"/>
      <c r="AI560" s="6"/>
      <c r="AJ560" s="6"/>
      <c r="AK560" s="6"/>
    </row>
    <row r="561" ht="15.75" customHeight="1">
      <c r="A561" s="2"/>
      <c r="B561" s="2"/>
      <c r="C561" s="2"/>
      <c r="J561" s="11"/>
      <c r="K561" s="12"/>
      <c r="L561" s="11"/>
      <c r="M561" s="13"/>
      <c r="O561" s="11"/>
      <c r="AD561" s="6"/>
      <c r="AE561" s="6"/>
      <c r="AF561" s="6"/>
      <c r="AG561" s="6"/>
      <c r="AH561" s="6"/>
      <c r="AI561" s="6"/>
      <c r="AJ561" s="6"/>
      <c r="AK561" s="6"/>
    </row>
    <row r="562" ht="15.75" customHeight="1">
      <c r="A562" s="2"/>
      <c r="B562" s="2"/>
      <c r="C562" s="2"/>
      <c r="J562" s="11"/>
      <c r="K562" s="12"/>
      <c r="L562" s="11"/>
      <c r="M562" s="13"/>
      <c r="O562" s="11"/>
      <c r="AD562" s="6"/>
      <c r="AE562" s="6"/>
      <c r="AF562" s="6"/>
      <c r="AG562" s="6"/>
      <c r="AH562" s="6"/>
      <c r="AI562" s="6"/>
      <c r="AJ562" s="6"/>
      <c r="AK562" s="6"/>
    </row>
    <row r="563" ht="15.75" customHeight="1">
      <c r="A563" s="2"/>
      <c r="B563" s="2"/>
      <c r="C563" s="2"/>
      <c r="J563" s="11"/>
      <c r="K563" s="12"/>
      <c r="L563" s="11"/>
      <c r="M563" s="13"/>
      <c r="O563" s="11"/>
      <c r="AD563" s="6"/>
      <c r="AE563" s="6"/>
      <c r="AF563" s="6"/>
      <c r="AG563" s="6"/>
      <c r="AH563" s="6"/>
      <c r="AI563" s="6"/>
      <c r="AJ563" s="6"/>
      <c r="AK563" s="6"/>
    </row>
    <row r="564" ht="15.75" customHeight="1">
      <c r="A564" s="2"/>
      <c r="B564" s="2"/>
      <c r="C564" s="2"/>
      <c r="J564" s="11"/>
      <c r="K564" s="12"/>
      <c r="L564" s="11"/>
      <c r="M564" s="13"/>
      <c r="O564" s="11"/>
      <c r="AD564" s="6"/>
      <c r="AE564" s="6"/>
      <c r="AF564" s="6"/>
      <c r="AG564" s="6"/>
      <c r="AH564" s="6"/>
      <c r="AI564" s="6"/>
      <c r="AJ564" s="6"/>
      <c r="AK564" s="6"/>
    </row>
    <row r="565" ht="15.75" customHeight="1">
      <c r="A565" s="2"/>
      <c r="B565" s="2"/>
      <c r="C565" s="2"/>
      <c r="J565" s="11"/>
      <c r="K565" s="12"/>
      <c r="L565" s="11"/>
      <c r="M565" s="13"/>
      <c r="O565" s="11"/>
      <c r="AD565" s="6"/>
      <c r="AE565" s="6"/>
      <c r="AF565" s="6"/>
      <c r="AG565" s="6"/>
      <c r="AH565" s="6"/>
      <c r="AI565" s="6"/>
      <c r="AJ565" s="6"/>
      <c r="AK565" s="6"/>
    </row>
    <row r="566" ht="15.75" customHeight="1">
      <c r="A566" s="2"/>
      <c r="B566" s="2"/>
      <c r="C566" s="2"/>
      <c r="J566" s="11"/>
      <c r="K566" s="12"/>
      <c r="L566" s="11"/>
      <c r="M566" s="13"/>
      <c r="O566" s="11"/>
      <c r="AD566" s="6"/>
      <c r="AE566" s="6"/>
      <c r="AF566" s="6"/>
      <c r="AG566" s="6"/>
      <c r="AH566" s="6"/>
      <c r="AI566" s="6"/>
      <c r="AJ566" s="6"/>
      <c r="AK566" s="6"/>
    </row>
    <row r="567" ht="15.75" customHeight="1">
      <c r="A567" s="2"/>
      <c r="B567" s="2"/>
      <c r="C567" s="2"/>
      <c r="J567" s="11"/>
      <c r="K567" s="12"/>
      <c r="L567" s="11"/>
      <c r="M567" s="13"/>
      <c r="O567" s="11"/>
      <c r="AD567" s="6"/>
      <c r="AE567" s="6"/>
      <c r="AF567" s="6"/>
      <c r="AG567" s="6"/>
      <c r="AH567" s="6"/>
      <c r="AI567" s="6"/>
      <c r="AJ567" s="6"/>
      <c r="AK567" s="6"/>
    </row>
    <row r="568" ht="15.75" customHeight="1">
      <c r="A568" s="2"/>
      <c r="B568" s="2"/>
      <c r="C568" s="2"/>
      <c r="J568" s="11"/>
      <c r="K568" s="12"/>
      <c r="L568" s="11"/>
      <c r="M568" s="13"/>
      <c r="O568" s="11"/>
      <c r="AD568" s="6"/>
      <c r="AE568" s="6"/>
      <c r="AF568" s="6"/>
      <c r="AG568" s="6"/>
      <c r="AH568" s="6"/>
      <c r="AI568" s="6"/>
      <c r="AJ568" s="6"/>
      <c r="AK568" s="6"/>
    </row>
    <row r="569" ht="15.75" customHeight="1">
      <c r="A569" s="2"/>
      <c r="B569" s="2"/>
      <c r="C569" s="2"/>
      <c r="J569" s="11"/>
      <c r="K569" s="12"/>
      <c r="L569" s="11"/>
      <c r="M569" s="13"/>
      <c r="O569" s="11"/>
      <c r="AD569" s="6"/>
      <c r="AE569" s="6"/>
      <c r="AF569" s="6"/>
      <c r="AG569" s="6"/>
      <c r="AH569" s="6"/>
      <c r="AI569" s="6"/>
      <c r="AJ569" s="6"/>
      <c r="AK569" s="6"/>
    </row>
    <row r="570" ht="15.75" customHeight="1">
      <c r="A570" s="2"/>
      <c r="B570" s="2"/>
      <c r="C570" s="2"/>
      <c r="J570" s="11"/>
      <c r="K570" s="12"/>
      <c r="L570" s="11"/>
      <c r="M570" s="13"/>
      <c r="O570" s="11"/>
      <c r="AD570" s="6"/>
      <c r="AE570" s="6"/>
      <c r="AF570" s="6"/>
      <c r="AG570" s="6"/>
      <c r="AH570" s="6"/>
      <c r="AI570" s="6"/>
      <c r="AJ570" s="6"/>
      <c r="AK570" s="6"/>
    </row>
    <row r="571" ht="15.75" customHeight="1">
      <c r="A571" s="2"/>
      <c r="B571" s="2"/>
      <c r="C571" s="2"/>
      <c r="J571" s="11"/>
      <c r="K571" s="12"/>
      <c r="L571" s="11"/>
      <c r="M571" s="13"/>
      <c r="O571" s="11"/>
      <c r="AD571" s="6"/>
      <c r="AE571" s="6"/>
      <c r="AF571" s="6"/>
      <c r="AG571" s="6"/>
      <c r="AH571" s="6"/>
      <c r="AI571" s="6"/>
      <c r="AJ571" s="6"/>
      <c r="AK571" s="6"/>
    </row>
    <row r="572" ht="15.75" customHeight="1">
      <c r="A572" s="2"/>
      <c r="B572" s="2"/>
      <c r="C572" s="2"/>
      <c r="J572" s="11"/>
      <c r="K572" s="12"/>
      <c r="L572" s="11"/>
      <c r="M572" s="13"/>
      <c r="O572" s="11"/>
      <c r="AD572" s="6"/>
      <c r="AE572" s="6"/>
      <c r="AF572" s="6"/>
      <c r="AG572" s="6"/>
      <c r="AH572" s="6"/>
      <c r="AI572" s="6"/>
      <c r="AJ572" s="6"/>
      <c r="AK572" s="6"/>
    </row>
    <row r="573" ht="15.75" customHeight="1">
      <c r="A573" s="2"/>
      <c r="B573" s="2"/>
      <c r="C573" s="2"/>
      <c r="J573" s="11"/>
      <c r="K573" s="12"/>
      <c r="L573" s="11"/>
      <c r="M573" s="13"/>
      <c r="O573" s="11"/>
      <c r="AD573" s="6"/>
      <c r="AE573" s="6"/>
      <c r="AF573" s="6"/>
      <c r="AG573" s="6"/>
      <c r="AH573" s="6"/>
      <c r="AI573" s="6"/>
      <c r="AJ573" s="6"/>
      <c r="AK573" s="6"/>
    </row>
    <row r="574" ht="15.75" customHeight="1">
      <c r="A574" s="2"/>
      <c r="B574" s="2"/>
      <c r="C574" s="2"/>
      <c r="J574" s="11"/>
      <c r="K574" s="12"/>
      <c r="L574" s="11"/>
      <c r="M574" s="13"/>
      <c r="O574" s="11"/>
      <c r="AD574" s="6"/>
      <c r="AE574" s="6"/>
      <c r="AF574" s="6"/>
      <c r="AG574" s="6"/>
      <c r="AH574" s="6"/>
      <c r="AI574" s="6"/>
      <c r="AJ574" s="6"/>
      <c r="AK574" s="6"/>
    </row>
    <row r="575" ht="15.75" customHeight="1">
      <c r="A575" s="2"/>
      <c r="B575" s="2"/>
      <c r="C575" s="2"/>
      <c r="J575" s="11"/>
      <c r="K575" s="12"/>
      <c r="L575" s="11"/>
      <c r="M575" s="13"/>
      <c r="O575" s="11"/>
      <c r="AD575" s="6"/>
      <c r="AE575" s="6"/>
      <c r="AF575" s="6"/>
      <c r="AG575" s="6"/>
      <c r="AH575" s="6"/>
      <c r="AI575" s="6"/>
      <c r="AJ575" s="6"/>
      <c r="AK575" s="6"/>
    </row>
    <row r="576" ht="15.75" customHeight="1">
      <c r="A576" s="2"/>
      <c r="B576" s="2"/>
      <c r="C576" s="2"/>
      <c r="J576" s="11"/>
      <c r="K576" s="12"/>
      <c r="L576" s="11"/>
      <c r="M576" s="13"/>
      <c r="O576" s="11"/>
      <c r="AD576" s="6"/>
      <c r="AE576" s="6"/>
      <c r="AF576" s="6"/>
      <c r="AG576" s="6"/>
      <c r="AH576" s="6"/>
      <c r="AI576" s="6"/>
      <c r="AJ576" s="6"/>
      <c r="AK576" s="6"/>
    </row>
    <row r="577" ht="15.75" customHeight="1">
      <c r="A577" s="2"/>
      <c r="B577" s="2"/>
      <c r="C577" s="2"/>
      <c r="J577" s="11"/>
      <c r="K577" s="12"/>
      <c r="L577" s="11"/>
      <c r="M577" s="13"/>
      <c r="O577" s="11"/>
      <c r="AD577" s="6"/>
      <c r="AE577" s="6"/>
      <c r="AF577" s="6"/>
      <c r="AG577" s="6"/>
      <c r="AH577" s="6"/>
      <c r="AI577" s="6"/>
      <c r="AJ577" s="6"/>
      <c r="AK577" s="6"/>
    </row>
    <row r="578" ht="15.75" customHeight="1">
      <c r="A578" s="2"/>
      <c r="B578" s="2"/>
      <c r="C578" s="2"/>
      <c r="J578" s="11"/>
      <c r="K578" s="12"/>
      <c r="L578" s="11"/>
      <c r="M578" s="13"/>
      <c r="O578" s="11"/>
      <c r="AD578" s="6"/>
      <c r="AE578" s="6"/>
      <c r="AF578" s="6"/>
      <c r="AG578" s="6"/>
      <c r="AH578" s="6"/>
      <c r="AI578" s="6"/>
      <c r="AJ578" s="6"/>
      <c r="AK578" s="6"/>
    </row>
    <row r="579" ht="15.75" customHeight="1">
      <c r="A579" s="2"/>
      <c r="B579" s="2"/>
      <c r="C579" s="2"/>
      <c r="J579" s="11"/>
      <c r="K579" s="12"/>
      <c r="L579" s="11"/>
      <c r="M579" s="13"/>
      <c r="O579" s="11"/>
      <c r="AD579" s="6"/>
      <c r="AE579" s="6"/>
      <c r="AF579" s="6"/>
      <c r="AG579" s="6"/>
      <c r="AH579" s="6"/>
      <c r="AI579" s="6"/>
      <c r="AJ579" s="6"/>
      <c r="AK579" s="6"/>
    </row>
    <row r="580" ht="15.75" customHeight="1">
      <c r="A580" s="2"/>
      <c r="B580" s="2"/>
      <c r="C580" s="2"/>
      <c r="J580" s="11"/>
      <c r="K580" s="12"/>
      <c r="L580" s="11"/>
      <c r="M580" s="13"/>
      <c r="O580" s="11"/>
      <c r="AD580" s="6"/>
      <c r="AE580" s="6"/>
      <c r="AF580" s="6"/>
      <c r="AG580" s="6"/>
      <c r="AH580" s="6"/>
      <c r="AI580" s="6"/>
      <c r="AJ580" s="6"/>
      <c r="AK580" s="6"/>
    </row>
    <row r="581" ht="15.75" customHeight="1">
      <c r="A581" s="2"/>
      <c r="B581" s="2"/>
      <c r="C581" s="2"/>
      <c r="J581" s="11"/>
      <c r="K581" s="12"/>
      <c r="L581" s="11"/>
      <c r="M581" s="13"/>
      <c r="O581" s="11"/>
      <c r="AD581" s="6"/>
      <c r="AE581" s="6"/>
      <c r="AF581" s="6"/>
      <c r="AG581" s="6"/>
      <c r="AH581" s="6"/>
      <c r="AI581" s="6"/>
      <c r="AJ581" s="6"/>
      <c r="AK581" s="6"/>
    </row>
    <row r="582" ht="15.75" customHeight="1">
      <c r="A582" s="2"/>
      <c r="B582" s="2"/>
      <c r="C582" s="2"/>
      <c r="J582" s="11"/>
      <c r="K582" s="12"/>
      <c r="L582" s="11"/>
      <c r="M582" s="13"/>
      <c r="O582" s="11"/>
      <c r="AD582" s="6"/>
      <c r="AE582" s="6"/>
      <c r="AF582" s="6"/>
      <c r="AG582" s="6"/>
      <c r="AH582" s="6"/>
      <c r="AI582" s="6"/>
      <c r="AJ582" s="6"/>
      <c r="AK582" s="6"/>
    </row>
    <row r="583" ht="15.75" customHeight="1">
      <c r="A583" s="2"/>
      <c r="B583" s="2"/>
      <c r="C583" s="2"/>
      <c r="J583" s="11"/>
      <c r="K583" s="12"/>
      <c r="L583" s="11"/>
      <c r="M583" s="13"/>
      <c r="O583" s="11"/>
      <c r="AD583" s="6"/>
      <c r="AE583" s="6"/>
      <c r="AF583" s="6"/>
      <c r="AG583" s="6"/>
      <c r="AH583" s="6"/>
      <c r="AI583" s="6"/>
      <c r="AJ583" s="6"/>
      <c r="AK583" s="6"/>
    </row>
    <row r="584" ht="15.75" customHeight="1">
      <c r="A584" s="2"/>
      <c r="B584" s="2"/>
      <c r="C584" s="2"/>
      <c r="J584" s="11"/>
      <c r="K584" s="12"/>
      <c r="L584" s="11"/>
      <c r="M584" s="13"/>
      <c r="O584" s="11"/>
      <c r="AD584" s="6"/>
      <c r="AE584" s="6"/>
      <c r="AF584" s="6"/>
      <c r="AG584" s="6"/>
      <c r="AH584" s="6"/>
      <c r="AI584" s="6"/>
      <c r="AJ584" s="6"/>
      <c r="AK584" s="6"/>
    </row>
    <row r="585" ht="15.75" customHeight="1">
      <c r="A585" s="2"/>
      <c r="B585" s="2"/>
      <c r="C585" s="2"/>
      <c r="J585" s="11"/>
      <c r="K585" s="12"/>
      <c r="L585" s="11"/>
      <c r="M585" s="13"/>
      <c r="O585" s="11"/>
      <c r="AD585" s="6"/>
      <c r="AE585" s="6"/>
      <c r="AF585" s="6"/>
      <c r="AG585" s="6"/>
      <c r="AH585" s="6"/>
      <c r="AI585" s="6"/>
      <c r="AJ585" s="6"/>
      <c r="AK585" s="6"/>
    </row>
    <row r="586" ht="15.75" customHeight="1">
      <c r="A586" s="2"/>
      <c r="B586" s="2"/>
      <c r="C586" s="2"/>
      <c r="J586" s="11"/>
      <c r="K586" s="12"/>
      <c r="L586" s="11"/>
      <c r="M586" s="13"/>
      <c r="O586" s="11"/>
      <c r="AD586" s="6"/>
      <c r="AE586" s="6"/>
      <c r="AF586" s="6"/>
      <c r="AG586" s="6"/>
      <c r="AH586" s="6"/>
      <c r="AI586" s="6"/>
      <c r="AJ586" s="6"/>
      <c r="AK586" s="6"/>
    </row>
    <row r="587" ht="15.75" customHeight="1">
      <c r="A587" s="2"/>
      <c r="B587" s="2"/>
      <c r="C587" s="2"/>
      <c r="J587" s="11"/>
      <c r="K587" s="12"/>
      <c r="L587" s="11"/>
      <c r="M587" s="13"/>
      <c r="O587" s="11"/>
      <c r="AD587" s="6"/>
      <c r="AE587" s="6"/>
      <c r="AF587" s="6"/>
      <c r="AG587" s="6"/>
      <c r="AH587" s="6"/>
      <c r="AI587" s="6"/>
      <c r="AJ587" s="6"/>
      <c r="AK587" s="6"/>
    </row>
    <row r="588" ht="15.75" customHeight="1">
      <c r="A588" s="2"/>
      <c r="B588" s="2"/>
      <c r="C588" s="2"/>
      <c r="J588" s="11"/>
      <c r="K588" s="12"/>
      <c r="L588" s="11"/>
      <c r="M588" s="13"/>
      <c r="O588" s="11"/>
      <c r="AD588" s="6"/>
      <c r="AE588" s="6"/>
      <c r="AF588" s="6"/>
      <c r="AG588" s="6"/>
      <c r="AH588" s="6"/>
      <c r="AI588" s="6"/>
      <c r="AJ588" s="6"/>
      <c r="AK588" s="6"/>
    </row>
    <row r="589" ht="15.75" customHeight="1">
      <c r="A589" s="2"/>
      <c r="B589" s="2"/>
      <c r="C589" s="2"/>
      <c r="J589" s="11"/>
      <c r="K589" s="12"/>
      <c r="L589" s="11"/>
      <c r="M589" s="13"/>
      <c r="O589" s="11"/>
      <c r="AD589" s="6"/>
      <c r="AE589" s="6"/>
      <c r="AF589" s="6"/>
      <c r="AG589" s="6"/>
      <c r="AH589" s="6"/>
      <c r="AI589" s="6"/>
      <c r="AJ589" s="6"/>
      <c r="AK589" s="6"/>
    </row>
    <row r="590" ht="15.75" customHeight="1">
      <c r="A590" s="2"/>
      <c r="B590" s="2"/>
      <c r="C590" s="2"/>
      <c r="J590" s="11"/>
      <c r="K590" s="12"/>
      <c r="L590" s="11"/>
      <c r="M590" s="13"/>
      <c r="O590" s="11"/>
      <c r="AD590" s="6"/>
      <c r="AE590" s="6"/>
      <c r="AF590" s="6"/>
      <c r="AG590" s="6"/>
      <c r="AH590" s="6"/>
      <c r="AI590" s="6"/>
      <c r="AJ590" s="6"/>
      <c r="AK590" s="6"/>
    </row>
    <row r="591" ht="15.75" customHeight="1">
      <c r="A591" s="2"/>
      <c r="B591" s="2"/>
      <c r="C591" s="2"/>
      <c r="J591" s="11"/>
      <c r="K591" s="12"/>
      <c r="L591" s="11"/>
      <c r="M591" s="13"/>
      <c r="O591" s="11"/>
      <c r="AD591" s="6"/>
      <c r="AE591" s="6"/>
      <c r="AF591" s="6"/>
      <c r="AG591" s="6"/>
      <c r="AH591" s="6"/>
      <c r="AI591" s="6"/>
      <c r="AJ591" s="6"/>
      <c r="AK591" s="6"/>
    </row>
    <row r="592" ht="15.75" customHeight="1">
      <c r="A592" s="2"/>
      <c r="B592" s="2"/>
      <c r="C592" s="2"/>
      <c r="J592" s="11"/>
      <c r="K592" s="12"/>
      <c r="L592" s="11"/>
      <c r="M592" s="13"/>
      <c r="O592" s="11"/>
      <c r="AD592" s="6"/>
      <c r="AE592" s="6"/>
      <c r="AF592" s="6"/>
      <c r="AG592" s="6"/>
      <c r="AH592" s="6"/>
      <c r="AI592" s="6"/>
      <c r="AJ592" s="6"/>
      <c r="AK592" s="6"/>
    </row>
    <row r="593" ht="15.75" customHeight="1">
      <c r="A593" s="2"/>
      <c r="B593" s="2"/>
      <c r="C593" s="2"/>
      <c r="J593" s="11"/>
      <c r="K593" s="12"/>
      <c r="L593" s="11"/>
      <c r="M593" s="13"/>
      <c r="O593" s="11"/>
      <c r="AD593" s="6"/>
      <c r="AE593" s="6"/>
      <c r="AF593" s="6"/>
      <c r="AG593" s="6"/>
      <c r="AH593" s="6"/>
      <c r="AI593" s="6"/>
      <c r="AJ593" s="6"/>
      <c r="AK593" s="6"/>
    </row>
    <row r="594" ht="15.75" customHeight="1">
      <c r="A594" s="2"/>
      <c r="B594" s="2"/>
      <c r="C594" s="2"/>
      <c r="J594" s="11"/>
      <c r="K594" s="12"/>
      <c r="L594" s="11"/>
      <c r="M594" s="13"/>
      <c r="O594" s="11"/>
      <c r="AD594" s="6"/>
      <c r="AE594" s="6"/>
      <c r="AF594" s="6"/>
      <c r="AG594" s="6"/>
      <c r="AH594" s="6"/>
      <c r="AI594" s="6"/>
      <c r="AJ594" s="6"/>
      <c r="AK594" s="6"/>
    </row>
    <row r="595" ht="15.75" customHeight="1">
      <c r="A595" s="2"/>
      <c r="B595" s="2"/>
      <c r="C595" s="2"/>
      <c r="J595" s="11"/>
      <c r="K595" s="12"/>
      <c r="L595" s="11"/>
      <c r="M595" s="13"/>
      <c r="O595" s="11"/>
      <c r="AD595" s="6"/>
      <c r="AE595" s="6"/>
      <c r="AF595" s="6"/>
      <c r="AG595" s="6"/>
      <c r="AH595" s="6"/>
      <c r="AI595" s="6"/>
      <c r="AJ595" s="6"/>
      <c r="AK595" s="6"/>
    </row>
    <row r="596" ht="15.75" customHeight="1">
      <c r="A596" s="2"/>
      <c r="B596" s="2"/>
      <c r="C596" s="2"/>
      <c r="J596" s="11"/>
      <c r="K596" s="12"/>
      <c r="L596" s="11"/>
      <c r="M596" s="13"/>
      <c r="O596" s="11"/>
      <c r="AD596" s="6"/>
      <c r="AE596" s="6"/>
      <c r="AF596" s="6"/>
      <c r="AG596" s="6"/>
      <c r="AH596" s="6"/>
      <c r="AI596" s="6"/>
      <c r="AJ596" s="6"/>
      <c r="AK596" s="6"/>
    </row>
    <row r="597" ht="15.75" customHeight="1">
      <c r="A597" s="2"/>
      <c r="B597" s="2"/>
      <c r="C597" s="2"/>
      <c r="J597" s="11"/>
      <c r="K597" s="12"/>
      <c r="L597" s="11"/>
      <c r="M597" s="13"/>
      <c r="O597" s="11"/>
      <c r="AD597" s="6"/>
      <c r="AE597" s="6"/>
      <c r="AF597" s="6"/>
      <c r="AG597" s="6"/>
      <c r="AH597" s="6"/>
      <c r="AI597" s="6"/>
      <c r="AJ597" s="6"/>
      <c r="AK597" s="6"/>
    </row>
    <row r="598" ht="15.75" customHeight="1">
      <c r="A598" s="2"/>
      <c r="B598" s="2"/>
      <c r="C598" s="2"/>
      <c r="J598" s="11"/>
      <c r="K598" s="12"/>
      <c r="L598" s="11"/>
      <c r="M598" s="13"/>
      <c r="O598" s="11"/>
      <c r="AD598" s="6"/>
      <c r="AE598" s="6"/>
      <c r="AF598" s="6"/>
      <c r="AG598" s="6"/>
      <c r="AH598" s="6"/>
      <c r="AI598" s="6"/>
      <c r="AJ598" s="6"/>
      <c r="AK598" s="6"/>
    </row>
    <row r="599" ht="15.75" customHeight="1">
      <c r="A599" s="2"/>
      <c r="B599" s="2"/>
      <c r="C599" s="2"/>
      <c r="J599" s="11"/>
      <c r="K599" s="12"/>
      <c r="L599" s="11"/>
      <c r="M599" s="13"/>
      <c r="O599" s="11"/>
      <c r="AD599" s="6"/>
      <c r="AE599" s="6"/>
      <c r="AF599" s="6"/>
      <c r="AG599" s="6"/>
      <c r="AH599" s="6"/>
      <c r="AI599" s="6"/>
      <c r="AJ599" s="6"/>
      <c r="AK599" s="6"/>
    </row>
    <row r="600" ht="15.75" customHeight="1">
      <c r="A600" s="2"/>
      <c r="B600" s="2"/>
      <c r="C600" s="2"/>
      <c r="J600" s="11"/>
      <c r="K600" s="12"/>
      <c r="L600" s="11"/>
      <c r="M600" s="13"/>
      <c r="O600" s="11"/>
      <c r="AD600" s="6"/>
      <c r="AE600" s="6"/>
      <c r="AF600" s="6"/>
      <c r="AG600" s="6"/>
      <c r="AH600" s="6"/>
      <c r="AI600" s="6"/>
      <c r="AJ600" s="6"/>
      <c r="AK600" s="6"/>
    </row>
    <row r="601" ht="15.75" customHeight="1">
      <c r="A601" s="2"/>
      <c r="B601" s="2"/>
      <c r="C601" s="2"/>
      <c r="J601" s="11"/>
      <c r="K601" s="12"/>
      <c r="L601" s="11"/>
      <c r="M601" s="13"/>
      <c r="O601" s="11"/>
      <c r="AD601" s="6"/>
      <c r="AE601" s="6"/>
      <c r="AF601" s="6"/>
      <c r="AG601" s="6"/>
      <c r="AH601" s="6"/>
      <c r="AI601" s="6"/>
      <c r="AJ601" s="6"/>
      <c r="AK601" s="6"/>
    </row>
    <row r="602" ht="15.75" customHeight="1">
      <c r="A602" s="2"/>
      <c r="B602" s="2"/>
      <c r="C602" s="2"/>
      <c r="J602" s="11"/>
      <c r="K602" s="12"/>
      <c r="L602" s="11"/>
      <c r="M602" s="13"/>
      <c r="O602" s="11"/>
      <c r="AD602" s="6"/>
      <c r="AE602" s="6"/>
      <c r="AF602" s="6"/>
      <c r="AG602" s="6"/>
      <c r="AH602" s="6"/>
      <c r="AI602" s="6"/>
      <c r="AJ602" s="6"/>
      <c r="AK602" s="6"/>
    </row>
    <row r="603" ht="15.75" customHeight="1">
      <c r="A603" s="2"/>
      <c r="B603" s="2"/>
      <c r="C603" s="2"/>
      <c r="J603" s="11"/>
      <c r="K603" s="12"/>
      <c r="L603" s="11"/>
      <c r="M603" s="13"/>
      <c r="O603" s="11"/>
      <c r="AD603" s="6"/>
      <c r="AE603" s="6"/>
      <c r="AF603" s="6"/>
      <c r="AG603" s="6"/>
      <c r="AH603" s="6"/>
      <c r="AI603" s="6"/>
      <c r="AJ603" s="6"/>
      <c r="AK603" s="6"/>
    </row>
    <row r="604" ht="15.75" customHeight="1">
      <c r="A604" s="2"/>
      <c r="B604" s="2"/>
      <c r="C604" s="2"/>
      <c r="J604" s="11"/>
      <c r="K604" s="12"/>
      <c r="L604" s="11"/>
      <c r="M604" s="13"/>
      <c r="O604" s="11"/>
      <c r="AD604" s="6"/>
      <c r="AE604" s="6"/>
      <c r="AF604" s="6"/>
      <c r="AG604" s="6"/>
      <c r="AH604" s="6"/>
      <c r="AI604" s="6"/>
      <c r="AJ604" s="6"/>
      <c r="AK604" s="6"/>
    </row>
    <row r="605" ht="15.75" customHeight="1">
      <c r="A605" s="2"/>
      <c r="B605" s="2"/>
      <c r="C605" s="2"/>
      <c r="J605" s="11"/>
      <c r="K605" s="12"/>
      <c r="L605" s="11"/>
      <c r="M605" s="13"/>
      <c r="O605" s="11"/>
      <c r="AD605" s="6"/>
      <c r="AE605" s="6"/>
      <c r="AF605" s="6"/>
      <c r="AG605" s="6"/>
      <c r="AH605" s="6"/>
      <c r="AI605" s="6"/>
      <c r="AJ605" s="6"/>
      <c r="AK605" s="6"/>
    </row>
    <row r="606" ht="15.75" customHeight="1">
      <c r="A606" s="2"/>
      <c r="B606" s="2"/>
      <c r="C606" s="2"/>
      <c r="J606" s="11"/>
      <c r="K606" s="12"/>
      <c r="L606" s="11"/>
      <c r="M606" s="13"/>
      <c r="O606" s="11"/>
      <c r="AD606" s="6"/>
      <c r="AE606" s="6"/>
      <c r="AF606" s="6"/>
      <c r="AG606" s="6"/>
      <c r="AH606" s="6"/>
      <c r="AI606" s="6"/>
      <c r="AJ606" s="6"/>
      <c r="AK606" s="6"/>
    </row>
    <row r="607" ht="15.75" customHeight="1">
      <c r="A607" s="2"/>
      <c r="B607" s="2"/>
      <c r="C607" s="2"/>
      <c r="J607" s="11"/>
      <c r="K607" s="12"/>
      <c r="L607" s="11"/>
      <c r="M607" s="13"/>
      <c r="O607" s="11"/>
      <c r="AD607" s="6"/>
      <c r="AE607" s="6"/>
      <c r="AF607" s="6"/>
      <c r="AG607" s="6"/>
      <c r="AH607" s="6"/>
      <c r="AI607" s="6"/>
      <c r="AJ607" s="6"/>
      <c r="AK607" s="6"/>
    </row>
    <row r="608" ht="15.75" customHeight="1">
      <c r="A608" s="2"/>
      <c r="B608" s="2"/>
      <c r="C608" s="2"/>
      <c r="J608" s="11"/>
      <c r="K608" s="12"/>
      <c r="L608" s="11"/>
      <c r="M608" s="13"/>
      <c r="O608" s="11"/>
      <c r="AD608" s="6"/>
      <c r="AE608" s="6"/>
      <c r="AF608" s="6"/>
      <c r="AG608" s="6"/>
      <c r="AH608" s="6"/>
      <c r="AI608" s="6"/>
      <c r="AJ608" s="6"/>
      <c r="AK608" s="6"/>
    </row>
    <row r="609" ht="15.75" customHeight="1">
      <c r="A609" s="2"/>
      <c r="B609" s="2"/>
      <c r="C609" s="2"/>
      <c r="J609" s="11"/>
      <c r="K609" s="12"/>
      <c r="L609" s="11"/>
      <c r="M609" s="13"/>
      <c r="O609" s="11"/>
      <c r="AD609" s="6"/>
      <c r="AE609" s="6"/>
      <c r="AF609" s="6"/>
      <c r="AG609" s="6"/>
      <c r="AH609" s="6"/>
      <c r="AI609" s="6"/>
      <c r="AJ609" s="6"/>
      <c r="AK609" s="6"/>
    </row>
    <row r="610" ht="15.75" customHeight="1">
      <c r="A610" s="2"/>
      <c r="B610" s="2"/>
      <c r="C610" s="2"/>
      <c r="J610" s="11"/>
      <c r="K610" s="12"/>
      <c r="L610" s="11"/>
      <c r="M610" s="13"/>
      <c r="O610" s="11"/>
      <c r="AD610" s="6"/>
      <c r="AE610" s="6"/>
      <c r="AF610" s="6"/>
      <c r="AG610" s="6"/>
      <c r="AH610" s="6"/>
      <c r="AI610" s="6"/>
      <c r="AJ610" s="6"/>
      <c r="AK610" s="6"/>
    </row>
    <row r="611" ht="15.75" customHeight="1">
      <c r="A611" s="2"/>
      <c r="B611" s="2"/>
      <c r="C611" s="2"/>
      <c r="J611" s="11"/>
      <c r="K611" s="12"/>
      <c r="L611" s="11"/>
      <c r="M611" s="13"/>
      <c r="O611" s="11"/>
      <c r="AD611" s="6"/>
      <c r="AE611" s="6"/>
      <c r="AF611" s="6"/>
      <c r="AG611" s="6"/>
      <c r="AH611" s="6"/>
      <c r="AI611" s="6"/>
      <c r="AJ611" s="6"/>
      <c r="AK611" s="6"/>
    </row>
    <row r="612" ht="15.75" customHeight="1">
      <c r="A612" s="2"/>
      <c r="B612" s="2"/>
      <c r="C612" s="2"/>
      <c r="J612" s="11"/>
      <c r="K612" s="12"/>
      <c r="L612" s="11"/>
      <c r="M612" s="13"/>
      <c r="O612" s="11"/>
      <c r="AD612" s="6"/>
      <c r="AE612" s="6"/>
      <c r="AF612" s="6"/>
      <c r="AG612" s="6"/>
      <c r="AH612" s="6"/>
      <c r="AI612" s="6"/>
      <c r="AJ612" s="6"/>
      <c r="AK612" s="6"/>
    </row>
    <row r="613" ht="15.75" customHeight="1">
      <c r="A613" s="2"/>
      <c r="B613" s="2"/>
      <c r="C613" s="2"/>
      <c r="J613" s="11"/>
      <c r="K613" s="12"/>
      <c r="L613" s="11"/>
      <c r="M613" s="13"/>
      <c r="O613" s="11"/>
      <c r="AD613" s="6"/>
      <c r="AE613" s="6"/>
      <c r="AF613" s="6"/>
      <c r="AG613" s="6"/>
      <c r="AH613" s="6"/>
      <c r="AI613" s="6"/>
      <c r="AJ613" s="6"/>
      <c r="AK613" s="6"/>
    </row>
    <row r="614" ht="15.75" customHeight="1">
      <c r="A614" s="2"/>
      <c r="B614" s="2"/>
      <c r="C614" s="2"/>
      <c r="J614" s="11"/>
      <c r="K614" s="12"/>
      <c r="L614" s="11"/>
      <c r="M614" s="13"/>
      <c r="O614" s="11"/>
      <c r="AD614" s="6"/>
      <c r="AE614" s="6"/>
      <c r="AF614" s="6"/>
      <c r="AG614" s="6"/>
      <c r="AH614" s="6"/>
      <c r="AI614" s="6"/>
      <c r="AJ614" s="6"/>
      <c r="AK614" s="6"/>
    </row>
    <row r="615" ht="15.75" customHeight="1">
      <c r="A615" s="2"/>
      <c r="B615" s="2"/>
      <c r="C615" s="2"/>
      <c r="J615" s="11"/>
      <c r="K615" s="12"/>
      <c r="L615" s="11"/>
      <c r="M615" s="13"/>
      <c r="O615" s="11"/>
      <c r="AD615" s="6"/>
      <c r="AE615" s="6"/>
      <c r="AF615" s="6"/>
      <c r="AG615" s="6"/>
      <c r="AH615" s="6"/>
      <c r="AI615" s="6"/>
      <c r="AJ615" s="6"/>
      <c r="AK615" s="6"/>
    </row>
    <row r="616" ht="15.75" customHeight="1">
      <c r="A616" s="2"/>
      <c r="B616" s="2"/>
      <c r="C616" s="2"/>
      <c r="J616" s="11"/>
      <c r="K616" s="12"/>
      <c r="L616" s="11"/>
      <c r="M616" s="13"/>
      <c r="O616" s="11"/>
      <c r="AD616" s="6"/>
      <c r="AE616" s="6"/>
      <c r="AF616" s="6"/>
      <c r="AG616" s="6"/>
      <c r="AH616" s="6"/>
      <c r="AI616" s="6"/>
      <c r="AJ616" s="6"/>
      <c r="AK616" s="6"/>
    </row>
    <row r="617" ht="15.75" customHeight="1">
      <c r="A617" s="2"/>
      <c r="B617" s="2"/>
      <c r="C617" s="2"/>
      <c r="J617" s="11"/>
      <c r="K617" s="12"/>
      <c r="L617" s="11"/>
      <c r="M617" s="13"/>
      <c r="O617" s="11"/>
      <c r="AD617" s="6"/>
      <c r="AE617" s="6"/>
      <c r="AF617" s="6"/>
      <c r="AG617" s="6"/>
      <c r="AH617" s="6"/>
      <c r="AI617" s="6"/>
      <c r="AJ617" s="6"/>
      <c r="AK617" s="6"/>
    </row>
    <row r="618" ht="15.75" customHeight="1">
      <c r="A618" s="2"/>
      <c r="B618" s="2"/>
      <c r="C618" s="2"/>
      <c r="J618" s="11"/>
      <c r="K618" s="12"/>
      <c r="L618" s="11"/>
      <c r="M618" s="13"/>
      <c r="O618" s="11"/>
      <c r="AD618" s="6"/>
      <c r="AE618" s="6"/>
      <c r="AF618" s="6"/>
      <c r="AG618" s="6"/>
      <c r="AH618" s="6"/>
      <c r="AI618" s="6"/>
      <c r="AJ618" s="6"/>
      <c r="AK618" s="6"/>
    </row>
    <row r="619" ht="15.75" customHeight="1">
      <c r="A619" s="2"/>
      <c r="B619" s="2"/>
      <c r="C619" s="2"/>
      <c r="J619" s="11"/>
      <c r="K619" s="12"/>
      <c r="L619" s="11"/>
      <c r="M619" s="13"/>
      <c r="O619" s="11"/>
      <c r="AD619" s="6"/>
      <c r="AE619" s="6"/>
      <c r="AF619" s="6"/>
      <c r="AG619" s="6"/>
      <c r="AH619" s="6"/>
      <c r="AI619" s="6"/>
      <c r="AJ619" s="6"/>
      <c r="AK619" s="6"/>
    </row>
    <row r="620" ht="15.75" customHeight="1">
      <c r="A620" s="2"/>
      <c r="B620" s="2"/>
      <c r="C620" s="2"/>
      <c r="J620" s="11"/>
      <c r="K620" s="12"/>
      <c r="L620" s="11"/>
      <c r="M620" s="13"/>
      <c r="O620" s="11"/>
      <c r="AD620" s="6"/>
      <c r="AE620" s="6"/>
      <c r="AF620" s="6"/>
      <c r="AG620" s="6"/>
      <c r="AH620" s="6"/>
      <c r="AI620" s="6"/>
      <c r="AJ620" s="6"/>
      <c r="AK620" s="6"/>
    </row>
    <row r="621" ht="15.75" customHeight="1">
      <c r="A621" s="2"/>
      <c r="B621" s="2"/>
      <c r="C621" s="2"/>
      <c r="J621" s="11"/>
      <c r="K621" s="12"/>
      <c r="L621" s="11"/>
      <c r="M621" s="13"/>
      <c r="O621" s="11"/>
      <c r="AD621" s="6"/>
      <c r="AE621" s="6"/>
      <c r="AF621" s="6"/>
      <c r="AG621" s="6"/>
      <c r="AH621" s="6"/>
      <c r="AI621" s="6"/>
      <c r="AJ621" s="6"/>
      <c r="AK621" s="6"/>
    </row>
    <row r="622" ht="15.75" customHeight="1">
      <c r="A622" s="2"/>
      <c r="B622" s="2"/>
      <c r="C622" s="2"/>
      <c r="J622" s="11"/>
      <c r="K622" s="12"/>
      <c r="L622" s="11"/>
      <c r="M622" s="13"/>
      <c r="O622" s="11"/>
      <c r="AD622" s="6"/>
      <c r="AE622" s="6"/>
      <c r="AF622" s="6"/>
      <c r="AG622" s="6"/>
      <c r="AH622" s="6"/>
      <c r="AI622" s="6"/>
      <c r="AJ622" s="6"/>
      <c r="AK622" s="6"/>
    </row>
    <row r="623" ht="15.75" customHeight="1">
      <c r="A623" s="2"/>
      <c r="B623" s="2"/>
      <c r="C623" s="2"/>
      <c r="J623" s="11"/>
      <c r="K623" s="12"/>
      <c r="L623" s="11"/>
      <c r="M623" s="13"/>
      <c r="O623" s="11"/>
      <c r="AD623" s="6"/>
      <c r="AE623" s="6"/>
      <c r="AF623" s="6"/>
      <c r="AG623" s="6"/>
      <c r="AH623" s="6"/>
      <c r="AI623" s="6"/>
      <c r="AJ623" s="6"/>
      <c r="AK623" s="6"/>
    </row>
    <row r="624" ht="15.75" customHeight="1">
      <c r="A624" s="2"/>
      <c r="B624" s="2"/>
      <c r="C624" s="2"/>
      <c r="J624" s="11"/>
      <c r="K624" s="12"/>
      <c r="L624" s="11"/>
      <c r="M624" s="13"/>
      <c r="O624" s="11"/>
      <c r="AD624" s="6"/>
      <c r="AE624" s="6"/>
      <c r="AF624" s="6"/>
      <c r="AG624" s="6"/>
      <c r="AH624" s="6"/>
      <c r="AI624" s="6"/>
      <c r="AJ624" s="6"/>
      <c r="AK624" s="6"/>
    </row>
    <row r="625" ht="15.75" customHeight="1">
      <c r="A625" s="2"/>
      <c r="B625" s="2"/>
      <c r="C625" s="2"/>
      <c r="J625" s="11"/>
      <c r="K625" s="12"/>
      <c r="L625" s="11"/>
      <c r="M625" s="13"/>
      <c r="O625" s="11"/>
      <c r="AD625" s="6"/>
      <c r="AE625" s="6"/>
      <c r="AF625" s="6"/>
      <c r="AG625" s="6"/>
      <c r="AH625" s="6"/>
      <c r="AI625" s="6"/>
      <c r="AJ625" s="6"/>
      <c r="AK625" s="6"/>
    </row>
    <row r="626" ht="15.75" customHeight="1">
      <c r="A626" s="2"/>
      <c r="B626" s="2"/>
      <c r="C626" s="2"/>
      <c r="J626" s="11"/>
      <c r="K626" s="12"/>
      <c r="L626" s="11"/>
      <c r="M626" s="13"/>
      <c r="O626" s="11"/>
      <c r="AD626" s="6"/>
      <c r="AE626" s="6"/>
      <c r="AF626" s="6"/>
      <c r="AG626" s="6"/>
      <c r="AH626" s="6"/>
      <c r="AI626" s="6"/>
      <c r="AJ626" s="6"/>
      <c r="AK626" s="6"/>
    </row>
    <row r="627" ht="15.75" customHeight="1">
      <c r="A627" s="2"/>
      <c r="B627" s="2"/>
      <c r="C627" s="2"/>
      <c r="J627" s="11"/>
      <c r="K627" s="12"/>
      <c r="L627" s="11"/>
      <c r="M627" s="13"/>
      <c r="O627" s="11"/>
      <c r="AD627" s="6"/>
      <c r="AE627" s="6"/>
      <c r="AF627" s="6"/>
      <c r="AG627" s="6"/>
      <c r="AH627" s="6"/>
      <c r="AI627" s="6"/>
      <c r="AJ627" s="6"/>
      <c r="AK627" s="6"/>
    </row>
    <row r="628" ht="15.75" customHeight="1">
      <c r="A628" s="2"/>
      <c r="B628" s="2"/>
      <c r="C628" s="2"/>
      <c r="J628" s="11"/>
      <c r="K628" s="12"/>
      <c r="L628" s="11"/>
      <c r="M628" s="13"/>
      <c r="O628" s="11"/>
      <c r="AD628" s="6"/>
      <c r="AE628" s="6"/>
      <c r="AF628" s="6"/>
      <c r="AG628" s="6"/>
      <c r="AH628" s="6"/>
      <c r="AI628" s="6"/>
      <c r="AJ628" s="6"/>
      <c r="AK628" s="6"/>
    </row>
    <row r="629" ht="15.75" customHeight="1">
      <c r="A629" s="2"/>
      <c r="B629" s="2"/>
      <c r="C629" s="2"/>
      <c r="J629" s="11"/>
      <c r="K629" s="12"/>
      <c r="L629" s="11"/>
      <c r="M629" s="13"/>
      <c r="O629" s="11"/>
      <c r="AD629" s="6"/>
      <c r="AE629" s="6"/>
      <c r="AF629" s="6"/>
      <c r="AG629" s="6"/>
      <c r="AH629" s="6"/>
      <c r="AI629" s="6"/>
      <c r="AJ629" s="6"/>
      <c r="AK629" s="6"/>
    </row>
    <row r="630" ht="15.75" customHeight="1">
      <c r="A630" s="2"/>
      <c r="B630" s="2"/>
      <c r="C630" s="2"/>
      <c r="J630" s="11"/>
      <c r="K630" s="12"/>
      <c r="L630" s="11"/>
      <c r="M630" s="13"/>
      <c r="O630" s="11"/>
      <c r="AD630" s="6"/>
      <c r="AE630" s="6"/>
      <c r="AF630" s="6"/>
      <c r="AG630" s="6"/>
      <c r="AH630" s="6"/>
      <c r="AI630" s="6"/>
      <c r="AJ630" s="6"/>
      <c r="AK630" s="6"/>
    </row>
    <row r="631" ht="15.75" customHeight="1">
      <c r="A631" s="2"/>
      <c r="B631" s="2"/>
      <c r="C631" s="2"/>
      <c r="J631" s="11"/>
      <c r="K631" s="12"/>
      <c r="L631" s="11"/>
      <c r="M631" s="13"/>
      <c r="O631" s="11"/>
      <c r="AD631" s="6"/>
      <c r="AE631" s="6"/>
      <c r="AF631" s="6"/>
      <c r="AG631" s="6"/>
      <c r="AH631" s="6"/>
      <c r="AI631" s="6"/>
      <c r="AJ631" s="6"/>
      <c r="AK631" s="6"/>
    </row>
    <row r="632" ht="15.75" customHeight="1">
      <c r="A632" s="2"/>
      <c r="B632" s="2"/>
      <c r="C632" s="2"/>
      <c r="J632" s="11"/>
      <c r="K632" s="12"/>
      <c r="L632" s="11"/>
      <c r="M632" s="13"/>
      <c r="O632" s="11"/>
      <c r="AD632" s="6"/>
      <c r="AE632" s="6"/>
      <c r="AF632" s="6"/>
      <c r="AG632" s="6"/>
      <c r="AH632" s="6"/>
      <c r="AI632" s="6"/>
      <c r="AJ632" s="6"/>
      <c r="AK632" s="6"/>
    </row>
    <row r="633" ht="15.75" customHeight="1">
      <c r="A633" s="2"/>
      <c r="B633" s="2"/>
      <c r="C633" s="2"/>
      <c r="J633" s="11"/>
      <c r="K633" s="12"/>
      <c r="L633" s="11"/>
      <c r="M633" s="13"/>
      <c r="O633" s="11"/>
      <c r="AD633" s="6"/>
      <c r="AE633" s="6"/>
      <c r="AF633" s="6"/>
      <c r="AG633" s="6"/>
      <c r="AH633" s="6"/>
      <c r="AI633" s="6"/>
      <c r="AJ633" s="6"/>
      <c r="AK633" s="6"/>
    </row>
    <row r="634" ht="15.75" customHeight="1">
      <c r="A634" s="2"/>
      <c r="B634" s="2"/>
      <c r="C634" s="2"/>
      <c r="J634" s="11"/>
      <c r="K634" s="12"/>
      <c r="L634" s="11"/>
      <c r="M634" s="13"/>
      <c r="O634" s="11"/>
      <c r="AD634" s="6"/>
      <c r="AE634" s="6"/>
      <c r="AF634" s="6"/>
      <c r="AG634" s="6"/>
      <c r="AH634" s="6"/>
      <c r="AI634" s="6"/>
      <c r="AJ634" s="6"/>
      <c r="AK634" s="6"/>
    </row>
    <row r="635" ht="15.75" customHeight="1">
      <c r="A635" s="2"/>
      <c r="B635" s="2"/>
      <c r="C635" s="2"/>
      <c r="J635" s="11"/>
      <c r="K635" s="12"/>
      <c r="L635" s="11"/>
      <c r="M635" s="13"/>
      <c r="O635" s="11"/>
      <c r="AD635" s="6"/>
      <c r="AE635" s="6"/>
      <c r="AF635" s="6"/>
      <c r="AG635" s="6"/>
      <c r="AH635" s="6"/>
      <c r="AI635" s="6"/>
      <c r="AJ635" s="6"/>
      <c r="AK635" s="6"/>
    </row>
    <row r="636" ht="15.75" customHeight="1">
      <c r="A636" s="2"/>
      <c r="B636" s="2"/>
      <c r="C636" s="2"/>
      <c r="J636" s="11"/>
      <c r="K636" s="12"/>
      <c r="L636" s="11"/>
      <c r="M636" s="13"/>
      <c r="O636" s="11"/>
      <c r="AD636" s="6"/>
      <c r="AE636" s="6"/>
      <c r="AF636" s="6"/>
      <c r="AG636" s="6"/>
      <c r="AH636" s="6"/>
      <c r="AI636" s="6"/>
      <c r="AJ636" s="6"/>
      <c r="AK636" s="6"/>
    </row>
    <row r="637" ht="15.75" customHeight="1">
      <c r="A637" s="2"/>
      <c r="B637" s="2"/>
      <c r="C637" s="2"/>
      <c r="J637" s="11"/>
      <c r="K637" s="12"/>
      <c r="L637" s="11"/>
      <c r="M637" s="13"/>
      <c r="O637" s="11"/>
      <c r="AD637" s="6"/>
      <c r="AE637" s="6"/>
      <c r="AF637" s="6"/>
      <c r="AG637" s="6"/>
      <c r="AH637" s="6"/>
      <c r="AI637" s="6"/>
      <c r="AJ637" s="6"/>
      <c r="AK637" s="6"/>
    </row>
    <row r="638" ht="15.75" customHeight="1">
      <c r="A638" s="2"/>
      <c r="B638" s="2"/>
      <c r="C638" s="2"/>
      <c r="J638" s="11"/>
      <c r="K638" s="12"/>
      <c r="L638" s="11"/>
      <c r="M638" s="13"/>
      <c r="O638" s="11"/>
      <c r="AD638" s="6"/>
      <c r="AE638" s="6"/>
      <c r="AF638" s="6"/>
      <c r="AG638" s="6"/>
      <c r="AH638" s="6"/>
      <c r="AI638" s="6"/>
      <c r="AJ638" s="6"/>
      <c r="AK638" s="6"/>
    </row>
    <row r="639" ht="15.75" customHeight="1">
      <c r="A639" s="2"/>
      <c r="B639" s="2"/>
      <c r="C639" s="2"/>
      <c r="J639" s="11"/>
      <c r="K639" s="12"/>
      <c r="L639" s="11"/>
      <c r="M639" s="13"/>
      <c r="O639" s="11"/>
      <c r="AD639" s="6"/>
      <c r="AE639" s="6"/>
      <c r="AF639" s="6"/>
      <c r="AG639" s="6"/>
      <c r="AH639" s="6"/>
      <c r="AI639" s="6"/>
      <c r="AJ639" s="6"/>
      <c r="AK639" s="6"/>
    </row>
    <row r="640" ht="15.75" customHeight="1">
      <c r="A640" s="2"/>
      <c r="B640" s="2"/>
      <c r="C640" s="2"/>
      <c r="J640" s="11"/>
      <c r="K640" s="12"/>
      <c r="L640" s="11"/>
      <c r="M640" s="13"/>
      <c r="O640" s="11"/>
      <c r="AD640" s="6"/>
      <c r="AE640" s="6"/>
      <c r="AF640" s="6"/>
      <c r="AG640" s="6"/>
      <c r="AH640" s="6"/>
      <c r="AI640" s="6"/>
      <c r="AJ640" s="6"/>
      <c r="AK640" s="6"/>
    </row>
    <row r="641" ht="15.75" customHeight="1">
      <c r="A641" s="2"/>
      <c r="B641" s="2"/>
      <c r="C641" s="2"/>
      <c r="J641" s="11"/>
      <c r="K641" s="12"/>
      <c r="L641" s="11"/>
      <c r="M641" s="13"/>
      <c r="O641" s="11"/>
      <c r="AD641" s="6"/>
      <c r="AE641" s="6"/>
      <c r="AF641" s="6"/>
      <c r="AG641" s="6"/>
      <c r="AH641" s="6"/>
      <c r="AI641" s="6"/>
      <c r="AJ641" s="6"/>
      <c r="AK641" s="6"/>
    </row>
    <row r="642" ht="15.75" customHeight="1">
      <c r="A642" s="2"/>
      <c r="B642" s="2"/>
      <c r="C642" s="2"/>
      <c r="J642" s="11"/>
      <c r="K642" s="12"/>
      <c r="L642" s="11"/>
      <c r="M642" s="13"/>
      <c r="O642" s="11"/>
      <c r="AD642" s="6"/>
      <c r="AE642" s="6"/>
      <c r="AF642" s="6"/>
      <c r="AG642" s="6"/>
      <c r="AH642" s="6"/>
      <c r="AI642" s="6"/>
      <c r="AJ642" s="6"/>
      <c r="AK642" s="6"/>
    </row>
    <row r="643" ht="15.75" customHeight="1">
      <c r="A643" s="2"/>
      <c r="B643" s="2"/>
      <c r="C643" s="2"/>
      <c r="J643" s="11"/>
      <c r="K643" s="12"/>
      <c r="L643" s="11"/>
      <c r="M643" s="13"/>
      <c r="O643" s="11"/>
      <c r="AD643" s="6"/>
      <c r="AE643" s="6"/>
      <c r="AF643" s="6"/>
      <c r="AG643" s="6"/>
      <c r="AH643" s="6"/>
      <c r="AI643" s="6"/>
      <c r="AJ643" s="6"/>
      <c r="AK643" s="6"/>
    </row>
    <row r="644" ht="15.75" customHeight="1">
      <c r="A644" s="2"/>
      <c r="B644" s="2"/>
      <c r="C644" s="2"/>
      <c r="J644" s="11"/>
      <c r="K644" s="12"/>
      <c r="L644" s="11"/>
      <c r="M644" s="13"/>
      <c r="O644" s="11"/>
      <c r="AD644" s="6"/>
      <c r="AE644" s="6"/>
      <c r="AF644" s="6"/>
      <c r="AG644" s="6"/>
      <c r="AH644" s="6"/>
      <c r="AI644" s="6"/>
      <c r="AJ644" s="6"/>
      <c r="AK644" s="6"/>
    </row>
    <row r="645" ht="15.75" customHeight="1">
      <c r="A645" s="2"/>
      <c r="B645" s="2"/>
      <c r="C645" s="2"/>
      <c r="J645" s="11"/>
      <c r="K645" s="12"/>
      <c r="L645" s="11"/>
      <c r="M645" s="13"/>
      <c r="O645" s="11"/>
      <c r="AD645" s="6"/>
      <c r="AE645" s="6"/>
      <c r="AF645" s="6"/>
      <c r="AG645" s="6"/>
      <c r="AH645" s="6"/>
      <c r="AI645" s="6"/>
      <c r="AJ645" s="6"/>
      <c r="AK645" s="6"/>
    </row>
    <row r="646" ht="15.75" customHeight="1">
      <c r="A646" s="2"/>
      <c r="B646" s="2"/>
      <c r="C646" s="2"/>
      <c r="J646" s="11"/>
      <c r="K646" s="12"/>
      <c r="L646" s="11"/>
      <c r="M646" s="13"/>
      <c r="O646" s="11"/>
      <c r="AD646" s="6"/>
      <c r="AE646" s="6"/>
      <c r="AF646" s="6"/>
      <c r="AG646" s="6"/>
      <c r="AH646" s="6"/>
      <c r="AI646" s="6"/>
      <c r="AJ646" s="6"/>
      <c r="AK646" s="6"/>
    </row>
    <row r="647" ht="15.75" customHeight="1">
      <c r="A647" s="2"/>
      <c r="B647" s="2"/>
      <c r="C647" s="2"/>
      <c r="J647" s="11"/>
      <c r="K647" s="12"/>
      <c r="L647" s="11"/>
      <c r="M647" s="13"/>
      <c r="O647" s="11"/>
      <c r="AD647" s="6"/>
      <c r="AE647" s="6"/>
      <c r="AF647" s="6"/>
      <c r="AG647" s="6"/>
      <c r="AH647" s="6"/>
      <c r="AI647" s="6"/>
      <c r="AJ647" s="6"/>
      <c r="AK647" s="6"/>
    </row>
    <row r="648" ht="15.75" customHeight="1">
      <c r="A648" s="2"/>
      <c r="B648" s="2"/>
      <c r="C648" s="2"/>
      <c r="J648" s="11"/>
      <c r="K648" s="12"/>
      <c r="L648" s="11"/>
      <c r="M648" s="13"/>
      <c r="O648" s="11"/>
      <c r="AD648" s="6"/>
      <c r="AE648" s="6"/>
      <c r="AF648" s="6"/>
      <c r="AG648" s="6"/>
      <c r="AH648" s="6"/>
      <c r="AI648" s="6"/>
      <c r="AJ648" s="6"/>
      <c r="AK648" s="6"/>
    </row>
    <row r="649" ht="15.75" customHeight="1">
      <c r="A649" s="2"/>
      <c r="B649" s="2"/>
      <c r="C649" s="2"/>
      <c r="J649" s="11"/>
      <c r="K649" s="12"/>
      <c r="L649" s="11"/>
      <c r="M649" s="13"/>
      <c r="O649" s="11"/>
      <c r="AD649" s="6"/>
      <c r="AE649" s="6"/>
      <c r="AF649" s="6"/>
      <c r="AG649" s="6"/>
      <c r="AH649" s="6"/>
      <c r="AI649" s="6"/>
      <c r="AJ649" s="6"/>
      <c r="AK649" s="6"/>
    </row>
    <row r="650" ht="15.75" customHeight="1">
      <c r="A650" s="2"/>
      <c r="B650" s="2"/>
      <c r="C650" s="2"/>
      <c r="J650" s="11"/>
      <c r="K650" s="12"/>
      <c r="L650" s="11"/>
      <c r="M650" s="13"/>
      <c r="O650" s="11"/>
      <c r="AD650" s="6"/>
      <c r="AE650" s="6"/>
      <c r="AF650" s="6"/>
      <c r="AG650" s="6"/>
      <c r="AH650" s="6"/>
      <c r="AI650" s="6"/>
      <c r="AJ650" s="6"/>
      <c r="AK650" s="6"/>
    </row>
    <row r="651" ht="15.75" customHeight="1">
      <c r="A651" s="2"/>
      <c r="B651" s="2"/>
      <c r="C651" s="2"/>
      <c r="J651" s="11"/>
      <c r="K651" s="12"/>
      <c r="L651" s="11"/>
      <c r="M651" s="13"/>
      <c r="O651" s="11"/>
      <c r="AD651" s="6"/>
      <c r="AE651" s="6"/>
      <c r="AF651" s="6"/>
      <c r="AG651" s="6"/>
      <c r="AH651" s="6"/>
      <c r="AI651" s="6"/>
      <c r="AJ651" s="6"/>
      <c r="AK651" s="6"/>
    </row>
    <row r="652" ht="15.75" customHeight="1">
      <c r="A652" s="2"/>
      <c r="B652" s="2"/>
      <c r="C652" s="2"/>
      <c r="J652" s="11"/>
      <c r="K652" s="12"/>
      <c r="L652" s="11"/>
      <c r="M652" s="13"/>
      <c r="O652" s="11"/>
      <c r="AD652" s="6"/>
      <c r="AE652" s="6"/>
      <c r="AF652" s="6"/>
      <c r="AG652" s="6"/>
      <c r="AH652" s="6"/>
      <c r="AI652" s="6"/>
      <c r="AJ652" s="6"/>
      <c r="AK652" s="6"/>
    </row>
    <row r="653" ht="15.75" customHeight="1">
      <c r="A653" s="2"/>
      <c r="B653" s="2"/>
      <c r="C653" s="2"/>
      <c r="J653" s="11"/>
      <c r="K653" s="12"/>
      <c r="L653" s="11"/>
      <c r="M653" s="13"/>
      <c r="O653" s="11"/>
      <c r="AD653" s="6"/>
      <c r="AE653" s="6"/>
      <c r="AF653" s="6"/>
      <c r="AG653" s="6"/>
      <c r="AH653" s="6"/>
      <c r="AI653" s="6"/>
      <c r="AJ653" s="6"/>
      <c r="AK653" s="6"/>
    </row>
    <row r="654" ht="15.75" customHeight="1">
      <c r="A654" s="2"/>
      <c r="B654" s="2"/>
      <c r="C654" s="2"/>
      <c r="J654" s="11"/>
      <c r="K654" s="12"/>
      <c r="L654" s="11"/>
      <c r="M654" s="13"/>
      <c r="O654" s="11"/>
      <c r="AD654" s="6"/>
      <c r="AE654" s="6"/>
      <c r="AF654" s="6"/>
      <c r="AG654" s="6"/>
      <c r="AH654" s="6"/>
      <c r="AI654" s="6"/>
      <c r="AJ654" s="6"/>
      <c r="AK654" s="6"/>
    </row>
    <row r="655" ht="15.75" customHeight="1">
      <c r="A655" s="2"/>
      <c r="B655" s="2"/>
      <c r="C655" s="2"/>
      <c r="J655" s="11"/>
      <c r="K655" s="12"/>
      <c r="L655" s="11"/>
      <c r="M655" s="13"/>
      <c r="O655" s="11"/>
      <c r="AD655" s="6"/>
      <c r="AE655" s="6"/>
      <c r="AF655" s="6"/>
      <c r="AG655" s="6"/>
      <c r="AH655" s="6"/>
      <c r="AI655" s="6"/>
      <c r="AJ655" s="6"/>
      <c r="AK655" s="6"/>
    </row>
    <row r="656" ht="15.75" customHeight="1">
      <c r="A656" s="2"/>
      <c r="B656" s="2"/>
      <c r="C656" s="2"/>
      <c r="J656" s="11"/>
      <c r="K656" s="12"/>
      <c r="L656" s="11"/>
      <c r="M656" s="13"/>
      <c r="O656" s="11"/>
      <c r="AD656" s="6"/>
      <c r="AE656" s="6"/>
      <c r="AF656" s="6"/>
      <c r="AG656" s="6"/>
      <c r="AH656" s="6"/>
      <c r="AI656" s="6"/>
      <c r="AJ656" s="6"/>
      <c r="AK656" s="6"/>
    </row>
    <row r="657" ht="15.75" customHeight="1">
      <c r="A657" s="2"/>
      <c r="B657" s="2"/>
      <c r="C657" s="2"/>
      <c r="J657" s="11"/>
      <c r="K657" s="12"/>
      <c r="L657" s="11"/>
      <c r="M657" s="13"/>
      <c r="O657" s="11"/>
      <c r="AD657" s="6"/>
      <c r="AE657" s="6"/>
      <c r="AF657" s="6"/>
      <c r="AG657" s="6"/>
      <c r="AH657" s="6"/>
      <c r="AI657" s="6"/>
      <c r="AJ657" s="6"/>
      <c r="AK657" s="6"/>
    </row>
    <row r="658" ht="15.75" customHeight="1">
      <c r="A658" s="2"/>
      <c r="B658" s="2"/>
      <c r="C658" s="2"/>
      <c r="J658" s="11"/>
      <c r="K658" s="12"/>
      <c r="L658" s="11"/>
      <c r="M658" s="13"/>
      <c r="O658" s="11"/>
      <c r="AD658" s="6"/>
      <c r="AE658" s="6"/>
      <c r="AF658" s="6"/>
      <c r="AG658" s="6"/>
      <c r="AH658" s="6"/>
      <c r="AI658" s="6"/>
      <c r="AJ658" s="6"/>
      <c r="AK658" s="6"/>
    </row>
    <row r="659" ht="15.75" customHeight="1">
      <c r="A659" s="2"/>
      <c r="B659" s="2"/>
      <c r="C659" s="2"/>
      <c r="J659" s="11"/>
      <c r="K659" s="12"/>
      <c r="L659" s="11"/>
      <c r="M659" s="13"/>
      <c r="O659" s="11"/>
      <c r="AD659" s="6"/>
      <c r="AE659" s="6"/>
      <c r="AF659" s="6"/>
      <c r="AG659" s="6"/>
      <c r="AH659" s="6"/>
      <c r="AI659" s="6"/>
      <c r="AJ659" s="6"/>
      <c r="AK659" s="6"/>
    </row>
    <row r="660" ht="15.75" customHeight="1">
      <c r="A660" s="2"/>
      <c r="B660" s="2"/>
      <c r="C660" s="2"/>
      <c r="J660" s="11"/>
      <c r="K660" s="12"/>
      <c r="L660" s="11"/>
      <c r="M660" s="13"/>
      <c r="O660" s="11"/>
      <c r="AD660" s="6"/>
      <c r="AE660" s="6"/>
      <c r="AF660" s="6"/>
      <c r="AG660" s="6"/>
      <c r="AH660" s="6"/>
      <c r="AI660" s="6"/>
      <c r="AJ660" s="6"/>
      <c r="AK660" s="6"/>
    </row>
    <row r="661" ht="15.75" customHeight="1">
      <c r="A661" s="2"/>
      <c r="B661" s="2"/>
      <c r="C661" s="2"/>
      <c r="J661" s="11"/>
      <c r="K661" s="12"/>
      <c r="L661" s="11"/>
      <c r="M661" s="13"/>
      <c r="O661" s="11"/>
      <c r="AD661" s="6"/>
      <c r="AE661" s="6"/>
      <c r="AF661" s="6"/>
      <c r="AG661" s="6"/>
      <c r="AH661" s="6"/>
      <c r="AI661" s="6"/>
      <c r="AJ661" s="6"/>
      <c r="AK661" s="6"/>
    </row>
    <row r="662" ht="15.75" customHeight="1">
      <c r="A662" s="2"/>
      <c r="B662" s="2"/>
      <c r="C662" s="2"/>
      <c r="J662" s="11"/>
      <c r="K662" s="12"/>
      <c r="L662" s="11"/>
      <c r="M662" s="13"/>
      <c r="O662" s="11"/>
      <c r="AD662" s="6"/>
      <c r="AE662" s="6"/>
      <c r="AF662" s="6"/>
      <c r="AG662" s="6"/>
      <c r="AH662" s="6"/>
      <c r="AI662" s="6"/>
      <c r="AJ662" s="6"/>
      <c r="AK662" s="6"/>
    </row>
    <row r="663" ht="15.75" customHeight="1">
      <c r="A663" s="2"/>
      <c r="B663" s="2"/>
      <c r="C663" s="2"/>
      <c r="J663" s="11"/>
      <c r="K663" s="12"/>
      <c r="L663" s="11"/>
      <c r="M663" s="13"/>
      <c r="O663" s="11"/>
      <c r="AD663" s="6"/>
      <c r="AE663" s="6"/>
      <c r="AF663" s="6"/>
      <c r="AG663" s="6"/>
      <c r="AH663" s="6"/>
      <c r="AI663" s="6"/>
      <c r="AJ663" s="6"/>
      <c r="AK663" s="6"/>
    </row>
    <row r="664" ht="15.75" customHeight="1">
      <c r="A664" s="2"/>
      <c r="B664" s="2"/>
      <c r="C664" s="2"/>
      <c r="J664" s="11"/>
      <c r="K664" s="12"/>
      <c r="L664" s="11"/>
      <c r="M664" s="13"/>
      <c r="O664" s="11"/>
      <c r="AD664" s="6"/>
      <c r="AE664" s="6"/>
      <c r="AF664" s="6"/>
      <c r="AG664" s="6"/>
      <c r="AH664" s="6"/>
      <c r="AI664" s="6"/>
      <c r="AJ664" s="6"/>
      <c r="AK664" s="6"/>
    </row>
    <row r="665" ht="15.75" customHeight="1">
      <c r="A665" s="2"/>
      <c r="B665" s="2"/>
      <c r="C665" s="2"/>
      <c r="J665" s="11"/>
      <c r="K665" s="12"/>
      <c r="L665" s="11"/>
      <c r="M665" s="13"/>
      <c r="O665" s="11"/>
      <c r="AD665" s="6"/>
      <c r="AE665" s="6"/>
      <c r="AF665" s="6"/>
      <c r="AG665" s="6"/>
      <c r="AH665" s="6"/>
      <c r="AI665" s="6"/>
      <c r="AJ665" s="6"/>
      <c r="AK665" s="6"/>
    </row>
    <row r="666" ht="15.75" customHeight="1">
      <c r="A666" s="2"/>
      <c r="B666" s="2"/>
      <c r="C666" s="2"/>
      <c r="J666" s="11"/>
      <c r="K666" s="12"/>
      <c r="L666" s="11"/>
      <c r="M666" s="13"/>
      <c r="O666" s="11"/>
      <c r="AD666" s="6"/>
      <c r="AE666" s="6"/>
      <c r="AF666" s="6"/>
      <c r="AG666" s="6"/>
      <c r="AH666" s="6"/>
      <c r="AI666" s="6"/>
      <c r="AJ666" s="6"/>
      <c r="AK666" s="6"/>
    </row>
    <row r="667" ht="15.75" customHeight="1">
      <c r="A667" s="2"/>
      <c r="B667" s="2"/>
      <c r="C667" s="2"/>
      <c r="J667" s="11"/>
      <c r="K667" s="12"/>
      <c r="L667" s="11"/>
      <c r="M667" s="13"/>
      <c r="O667" s="11"/>
      <c r="AD667" s="6"/>
      <c r="AE667" s="6"/>
      <c r="AF667" s="6"/>
      <c r="AG667" s="6"/>
      <c r="AH667" s="6"/>
      <c r="AI667" s="6"/>
      <c r="AJ667" s="6"/>
      <c r="AK667" s="6"/>
    </row>
    <row r="668" ht="15.75" customHeight="1">
      <c r="A668" s="2"/>
      <c r="B668" s="2"/>
      <c r="C668" s="2"/>
      <c r="J668" s="11"/>
      <c r="K668" s="12"/>
      <c r="L668" s="11"/>
      <c r="M668" s="13"/>
      <c r="O668" s="11"/>
      <c r="AD668" s="6"/>
      <c r="AE668" s="6"/>
      <c r="AF668" s="6"/>
      <c r="AG668" s="6"/>
      <c r="AH668" s="6"/>
      <c r="AI668" s="6"/>
      <c r="AJ668" s="6"/>
      <c r="AK668" s="6"/>
    </row>
    <row r="669" ht="15.75" customHeight="1">
      <c r="A669" s="2"/>
      <c r="B669" s="2"/>
      <c r="C669" s="2"/>
      <c r="J669" s="11"/>
      <c r="K669" s="12"/>
      <c r="L669" s="11"/>
      <c r="M669" s="13"/>
      <c r="O669" s="11"/>
      <c r="AD669" s="6"/>
      <c r="AE669" s="6"/>
      <c r="AF669" s="6"/>
      <c r="AG669" s="6"/>
      <c r="AH669" s="6"/>
      <c r="AI669" s="6"/>
      <c r="AJ669" s="6"/>
      <c r="AK669" s="6"/>
    </row>
    <row r="670" ht="15.75" customHeight="1">
      <c r="A670" s="2"/>
      <c r="B670" s="2"/>
      <c r="C670" s="2"/>
      <c r="J670" s="11"/>
      <c r="K670" s="12"/>
      <c r="L670" s="11"/>
      <c r="M670" s="13"/>
      <c r="O670" s="11"/>
      <c r="AD670" s="6"/>
      <c r="AE670" s="6"/>
      <c r="AF670" s="6"/>
      <c r="AG670" s="6"/>
      <c r="AH670" s="6"/>
      <c r="AI670" s="6"/>
      <c r="AJ670" s="6"/>
      <c r="AK670" s="6"/>
    </row>
    <row r="671" ht="15.75" customHeight="1">
      <c r="A671" s="2"/>
      <c r="B671" s="2"/>
      <c r="C671" s="2"/>
      <c r="J671" s="11"/>
      <c r="K671" s="12"/>
      <c r="L671" s="11"/>
      <c r="M671" s="13"/>
      <c r="O671" s="11"/>
      <c r="AD671" s="6"/>
      <c r="AE671" s="6"/>
      <c r="AF671" s="6"/>
      <c r="AG671" s="6"/>
      <c r="AH671" s="6"/>
      <c r="AI671" s="6"/>
      <c r="AJ671" s="6"/>
      <c r="AK671" s="6"/>
    </row>
    <row r="672" ht="15.75" customHeight="1">
      <c r="A672" s="2"/>
      <c r="B672" s="2"/>
      <c r="C672" s="2"/>
      <c r="J672" s="11"/>
      <c r="K672" s="12"/>
      <c r="L672" s="11"/>
      <c r="M672" s="13"/>
      <c r="O672" s="11"/>
      <c r="AD672" s="6"/>
      <c r="AE672" s="6"/>
      <c r="AF672" s="6"/>
      <c r="AG672" s="6"/>
      <c r="AH672" s="6"/>
      <c r="AI672" s="6"/>
      <c r="AJ672" s="6"/>
      <c r="AK672" s="6"/>
    </row>
    <row r="673" ht="15.75" customHeight="1">
      <c r="A673" s="2"/>
      <c r="B673" s="2"/>
      <c r="C673" s="2"/>
      <c r="J673" s="11"/>
      <c r="K673" s="12"/>
      <c r="L673" s="11"/>
      <c r="M673" s="13"/>
      <c r="O673" s="11"/>
      <c r="AD673" s="6"/>
      <c r="AE673" s="6"/>
      <c r="AF673" s="6"/>
      <c r="AG673" s="6"/>
      <c r="AH673" s="6"/>
      <c r="AI673" s="6"/>
      <c r="AJ673" s="6"/>
      <c r="AK673" s="6"/>
    </row>
    <row r="674" ht="15.75" customHeight="1">
      <c r="A674" s="2"/>
      <c r="B674" s="2"/>
      <c r="C674" s="2"/>
      <c r="J674" s="11"/>
      <c r="K674" s="12"/>
      <c r="L674" s="11"/>
      <c r="M674" s="13"/>
      <c r="O674" s="11"/>
      <c r="AD674" s="6"/>
      <c r="AE674" s="6"/>
      <c r="AF674" s="6"/>
      <c r="AG674" s="6"/>
      <c r="AH674" s="6"/>
      <c r="AI674" s="6"/>
      <c r="AJ674" s="6"/>
      <c r="AK674" s="6"/>
    </row>
    <row r="675" ht="15.75" customHeight="1">
      <c r="A675" s="2"/>
      <c r="B675" s="2"/>
      <c r="C675" s="2"/>
      <c r="J675" s="11"/>
      <c r="K675" s="12"/>
      <c r="L675" s="11"/>
      <c r="M675" s="13"/>
      <c r="O675" s="11"/>
      <c r="AD675" s="6"/>
      <c r="AE675" s="6"/>
      <c r="AF675" s="6"/>
      <c r="AG675" s="6"/>
      <c r="AH675" s="6"/>
      <c r="AI675" s="6"/>
      <c r="AJ675" s="6"/>
      <c r="AK675" s="6"/>
    </row>
    <row r="676" ht="15.75" customHeight="1">
      <c r="A676" s="2"/>
      <c r="B676" s="2"/>
      <c r="C676" s="2"/>
      <c r="J676" s="11"/>
      <c r="K676" s="12"/>
      <c r="L676" s="11"/>
      <c r="M676" s="13"/>
      <c r="O676" s="11"/>
      <c r="AD676" s="6"/>
      <c r="AE676" s="6"/>
      <c r="AF676" s="6"/>
      <c r="AG676" s="6"/>
      <c r="AH676" s="6"/>
      <c r="AI676" s="6"/>
      <c r="AJ676" s="6"/>
      <c r="AK676" s="6"/>
    </row>
    <row r="677" ht="15.75" customHeight="1">
      <c r="A677" s="2"/>
      <c r="B677" s="2"/>
      <c r="C677" s="2"/>
      <c r="J677" s="11"/>
      <c r="K677" s="12"/>
      <c r="L677" s="11"/>
      <c r="M677" s="13"/>
      <c r="O677" s="11"/>
      <c r="AD677" s="6"/>
      <c r="AE677" s="6"/>
      <c r="AF677" s="6"/>
      <c r="AG677" s="6"/>
      <c r="AH677" s="6"/>
      <c r="AI677" s="6"/>
      <c r="AJ677" s="6"/>
      <c r="AK677" s="6"/>
    </row>
    <row r="678" ht="15.75" customHeight="1">
      <c r="A678" s="2"/>
      <c r="B678" s="2"/>
      <c r="C678" s="2"/>
      <c r="J678" s="11"/>
      <c r="K678" s="12"/>
      <c r="L678" s="11"/>
      <c r="M678" s="13"/>
      <c r="O678" s="11"/>
      <c r="AD678" s="6"/>
      <c r="AE678" s="6"/>
      <c r="AF678" s="6"/>
      <c r="AG678" s="6"/>
      <c r="AH678" s="6"/>
      <c r="AI678" s="6"/>
      <c r="AJ678" s="6"/>
      <c r="AK678" s="6"/>
    </row>
    <row r="679" ht="15.75" customHeight="1">
      <c r="A679" s="2"/>
      <c r="B679" s="2"/>
      <c r="C679" s="2"/>
      <c r="J679" s="11"/>
      <c r="K679" s="12"/>
      <c r="L679" s="11"/>
      <c r="M679" s="13"/>
      <c r="O679" s="11"/>
      <c r="AD679" s="6"/>
      <c r="AE679" s="6"/>
      <c r="AF679" s="6"/>
      <c r="AG679" s="6"/>
      <c r="AH679" s="6"/>
      <c r="AI679" s="6"/>
      <c r="AJ679" s="6"/>
      <c r="AK679" s="6"/>
    </row>
    <row r="680" ht="15.75" customHeight="1">
      <c r="A680" s="2"/>
      <c r="B680" s="2"/>
      <c r="C680" s="2"/>
      <c r="J680" s="11"/>
      <c r="K680" s="12"/>
      <c r="L680" s="11"/>
      <c r="M680" s="13"/>
      <c r="O680" s="11"/>
      <c r="AD680" s="6"/>
      <c r="AE680" s="6"/>
      <c r="AF680" s="6"/>
      <c r="AG680" s="6"/>
      <c r="AH680" s="6"/>
      <c r="AI680" s="6"/>
      <c r="AJ680" s="6"/>
      <c r="AK680" s="6"/>
    </row>
    <row r="681" ht="15.75" customHeight="1">
      <c r="A681" s="2"/>
      <c r="B681" s="2"/>
      <c r="C681" s="2"/>
      <c r="J681" s="11"/>
      <c r="K681" s="12"/>
      <c r="L681" s="11"/>
      <c r="M681" s="13"/>
      <c r="O681" s="11"/>
      <c r="AD681" s="6"/>
      <c r="AE681" s="6"/>
      <c r="AF681" s="6"/>
      <c r="AG681" s="6"/>
      <c r="AH681" s="6"/>
      <c r="AI681" s="6"/>
      <c r="AJ681" s="6"/>
      <c r="AK681" s="6"/>
    </row>
    <row r="682" ht="15.75" customHeight="1">
      <c r="A682" s="2"/>
      <c r="B682" s="2"/>
      <c r="C682" s="2"/>
      <c r="J682" s="11"/>
      <c r="K682" s="12"/>
      <c r="L682" s="11"/>
      <c r="M682" s="13"/>
      <c r="O682" s="11"/>
      <c r="AD682" s="6"/>
      <c r="AE682" s="6"/>
      <c r="AF682" s="6"/>
      <c r="AG682" s="6"/>
      <c r="AH682" s="6"/>
      <c r="AI682" s="6"/>
      <c r="AJ682" s="6"/>
      <c r="AK682" s="6"/>
    </row>
    <row r="683" ht="15.75" customHeight="1">
      <c r="A683" s="2"/>
      <c r="B683" s="2"/>
      <c r="C683" s="2"/>
      <c r="J683" s="11"/>
      <c r="K683" s="12"/>
      <c r="L683" s="11"/>
      <c r="M683" s="13"/>
      <c r="O683" s="11"/>
      <c r="AD683" s="6"/>
      <c r="AE683" s="6"/>
      <c r="AF683" s="6"/>
      <c r="AG683" s="6"/>
      <c r="AH683" s="6"/>
      <c r="AI683" s="6"/>
      <c r="AJ683" s="6"/>
      <c r="AK683" s="6"/>
    </row>
    <row r="684" ht="15.75" customHeight="1">
      <c r="A684" s="2"/>
      <c r="B684" s="2"/>
      <c r="C684" s="2"/>
      <c r="J684" s="11"/>
      <c r="K684" s="12"/>
      <c r="L684" s="11"/>
      <c r="M684" s="13"/>
      <c r="O684" s="11"/>
      <c r="AD684" s="6"/>
      <c r="AE684" s="6"/>
      <c r="AF684" s="6"/>
      <c r="AG684" s="6"/>
      <c r="AH684" s="6"/>
      <c r="AI684" s="6"/>
      <c r="AJ684" s="6"/>
      <c r="AK684" s="6"/>
    </row>
    <row r="685" ht="15.75" customHeight="1">
      <c r="A685" s="2"/>
      <c r="B685" s="2"/>
      <c r="C685" s="2"/>
      <c r="J685" s="11"/>
      <c r="K685" s="12"/>
      <c r="L685" s="11"/>
      <c r="M685" s="13"/>
      <c r="O685" s="11"/>
      <c r="AD685" s="6"/>
      <c r="AE685" s="6"/>
      <c r="AF685" s="6"/>
      <c r="AG685" s="6"/>
      <c r="AH685" s="6"/>
      <c r="AI685" s="6"/>
      <c r="AJ685" s="6"/>
      <c r="AK685" s="6"/>
    </row>
    <row r="686" ht="15.75" customHeight="1">
      <c r="A686" s="2"/>
      <c r="B686" s="2"/>
      <c r="C686" s="2"/>
      <c r="J686" s="11"/>
      <c r="K686" s="12"/>
      <c r="L686" s="11"/>
      <c r="M686" s="13"/>
      <c r="O686" s="11"/>
      <c r="AD686" s="6"/>
      <c r="AE686" s="6"/>
      <c r="AF686" s="6"/>
      <c r="AG686" s="6"/>
      <c r="AH686" s="6"/>
      <c r="AI686" s="6"/>
      <c r="AJ686" s="6"/>
      <c r="AK686" s="6"/>
    </row>
    <row r="687" ht="15.75" customHeight="1">
      <c r="A687" s="2"/>
      <c r="B687" s="2"/>
      <c r="C687" s="2"/>
      <c r="J687" s="11"/>
      <c r="K687" s="12"/>
      <c r="L687" s="11"/>
      <c r="M687" s="13"/>
      <c r="O687" s="11"/>
      <c r="AD687" s="6"/>
      <c r="AE687" s="6"/>
      <c r="AF687" s="6"/>
      <c r="AG687" s="6"/>
      <c r="AH687" s="6"/>
      <c r="AI687" s="6"/>
      <c r="AJ687" s="6"/>
      <c r="AK687" s="6"/>
    </row>
    <row r="688" ht="15.75" customHeight="1">
      <c r="A688" s="2"/>
      <c r="B688" s="2"/>
      <c r="C688" s="2"/>
      <c r="J688" s="11"/>
      <c r="K688" s="12"/>
      <c r="L688" s="11"/>
      <c r="M688" s="13"/>
      <c r="O688" s="11"/>
      <c r="AD688" s="6"/>
      <c r="AE688" s="6"/>
      <c r="AF688" s="6"/>
      <c r="AG688" s="6"/>
      <c r="AH688" s="6"/>
      <c r="AI688" s="6"/>
      <c r="AJ688" s="6"/>
      <c r="AK688" s="6"/>
    </row>
    <row r="689" ht="15.75" customHeight="1">
      <c r="A689" s="2"/>
      <c r="B689" s="2"/>
      <c r="C689" s="2"/>
      <c r="J689" s="11"/>
      <c r="K689" s="12"/>
      <c r="L689" s="11"/>
      <c r="M689" s="13"/>
      <c r="O689" s="11"/>
      <c r="AD689" s="6"/>
      <c r="AE689" s="6"/>
      <c r="AF689" s="6"/>
      <c r="AG689" s="6"/>
      <c r="AH689" s="6"/>
      <c r="AI689" s="6"/>
      <c r="AJ689" s="6"/>
      <c r="AK689" s="6"/>
    </row>
    <row r="690" ht="15.75" customHeight="1">
      <c r="A690" s="2"/>
      <c r="B690" s="2"/>
      <c r="C690" s="2"/>
      <c r="J690" s="11"/>
      <c r="K690" s="12"/>
      <c r="L690" s="11"/>
      <c r="M690" s="13"/>
      <c r="O690" s="11"/>
      <c r="AD690" s="6"/>
      <c r="AE690" s="6"/>
      <c r="AF690" s="6"/>
      <c r="AG690" s="6"/>
      <c r="AH690" s="6"/>
      <c r="AI690" s="6"/>
      <c r="AJ690" s="6"/>
      <c r="AK690" s="6"/>
    </row>
    <row r="691" ht="15.75" customHeight="1">
      <c r="A691" s="2"/>
      <c r="B691" s="2"/>
      <c r="C691" s="2"/>
      <c r="J691" s="11"/>
      <c r="K691" s="12"/>
      <c r="L691" s="11"/>
      <c r="M691" s="13"/>
      <c r="O691" s="11"/>
      <c r="AD691" s="6"/>
      <c r="AE691" s="6"/>
      <c r="AF691" s="6"/>
      <c r="AG691" s="6"/>
      <c r="AH691" s="6"/>
      <c r="AI691" s="6"/>
      <c r="AJ691" s="6"/>
      <c r="AK691" s="6"/>
    </row>
    <row r="692" ht="15.75" customHeight="1">
      <c r="A692" s="2"/>
      <c r="B692" s="2"/>
      <c r="C692" s="2"/>
      <c r="J692" s="11"/>
      <c r="K692" s="12"/>
      <c r="L692" s="11"/>
      <c r="M692" s="13"/>
      <c r="O692" s="11"/>
      <c r="AD692" s="6"/>
      <c r="AE692" s="6"/>
      <c r="AF692" s="6"/>
      <c r="AG692" s="6"/>
      <c r="AH692" s="6"/>
      <c r="AI692" s="6"/>
      <c r="AJ692" s="6"/>
      <c r="AK692" s="6"/>
    </row>
    <row r="693" ht="15.75" customHeight="1">
      <c r="A693" s="2"/>
      <c r="B693" s="2"/>
      <c r="C693" s="2"/>
      <c r="J693" s="11"/>
      <c r="K693" s="12"/>
      <c r="L693" s="11"/>
      <c r="M693" s="13"/>
      <c r="O693" s="11"/>
      <c r="AD693" s="6"/>
      <c r="AE693" s="6"/>
      <c r="AF693" s="6"/>
      <c r="AG693" s="6"/>
      <c r="AH693" s="6"/>
      <c r="AI693" s="6"/>
      <c r="AJ693" s="6"/>
      <c r="AK693" s="6"/>
    </row>
    <row r="694" ht="15.75" customHeight="1">
      <c r="A694" s="2"/>
      <c r="B694" s="2"/>
      <c r="C694" s="2"/>
      <c r="J694" s="11"/>
      <c r="K694" s="12"/>
      <c r="L694" s="11"/>
      <c r="M694" s="13"/>
      <c r="O694" s="11"/>
      <c r="AD694" s="6"/>
      <c r="AE694" s="6"/>
      <c r="AF694" s="6"/>
      <c r="AG694" s="6"/>
      <c r="AH694" s="6"/>
      <c r="AI694" s="6"/>
      <c r="AJ694" s="6"/>
      <c r="AK694" s="6"/>
    </row>
    <row r="695" ht="15.75" customHeight="1">
      <c r="A695" s="2"/>
      <c r="B695" s="2"/>
      <c r="C695" s="2"/>
      <c r="J695" s="11"/>
      <c r="K695" s="12"/>
      <c r="L695" s="11"/>
      <c r="M695" s="13"/>
      <c r="O695" s="11"/>
      <c r="AD695" s="6"/>
      <c r="AE695" s="6"/>
      <c r="AF695" s="6"/>
      <c r="AG695" s="6"/>
      <c r="AH695" s="6"/>
      <c r="AI695" s="6"/>
      <c r="AJ695" s="6"/>
      <c r="AK695" s="6"/>
    </row>
    <row r="696" ht="15.75" customHeight="1">
      <c r="A696" s="2"/>
      <c r="B696" s="2"/>
      <c r="C696" s="2"/>
      <c r="J696" s="11"/>
      <c r="K696" s="12"/>
      <c r="L696" s="11"/>
      <c r="M696" s="13"/>
      <c r="O696" s="11"/>
      <c r="AD696" s="6"/>
      <c r="AE696" s="6"/>
      <c r="AF696" s="6"/>
      <c r="AG696" s="6"/>
      <c r="AH696" s="6"/>
      <c r="AI696" s="6"/>
      <c r="AJ696" s="6"/>
      <c r="AK696" s="6"/>
    </row>
    <row r="697" ht="15.75" customHeight="1">
      <c r="A697" s="2"/>
      <c r="B697" s="2"/>
      <c r="C697" s="2"/>
      <c r="J697" s="11"/>
      <c r="K697" s="12"/>
      <c r="L697" s="11"/>
      <c r="M697" s="13"/>
      <c r="O697" s="11"/>
      <c r="AD697" s="6"/>
      <c r="AE697" s="6"/>
      <c r="AF697" s="6"/>
      <c r="AG697" s="6"/>
      <c r="AH697" s="6"/>
      <c r="AI697" s="6"/>
      <c r="AJ697" s="6"/>
      <c r="AK697" s="6"/>
    </row>
    <row r="698" ht="15.75" customHeight="1">
      <c r="A698" s="2"/>
      <c r="B698" s="2"/>
      <c r="C698" s="2"/>
      <c r="J698" s="11"/>
      <c r="K698" s="12"/>
      <c r="L698" s="11"/>
      <c r="M698" s="13"/>
      <c r="O698" s="11"/>
      <c r="AD698" s="6"/>
      <c r="AE698" s="6"/>
      <c r="AF698" s="6"/>
      <c r="AG698" s="6"/>
      <c r="AH698" s="6"/>
      <c r="AI698" s="6"/>
      <c r="AJ698" s="6"/>
      <c r="AK698" s="6"/>
    </row>
    <row r="699" ht="15.75" customHeight="1">
      <c r="A699" s="2"/>
      <c r="B699" s="2"/>
      <c r="C699" s="2"/>
      <c r="J699" s="11"/>
      <c r="K699" s="12"/>
      <c r="L699" s="11"/>
      <c r="M699" s="13"/>
      <c r="O699" s="11"/>
      <c r="AD699" s="6"/>
      <c r="AE699" s="6"/>
      <c r="AF699" s="6"/>
      <c r="AG699" s="6"/>
      <c r="AH699" s="6"/>
      <c r="AI699" s="6"/>
      <c r="AJ699" s="6"/>
      <c r="AK699" s="6"/>
    </row>
    <row r="700" ht="15.75" customHeight="1">
      <c r="A700" s="2"/>
      <c r="B700" s="2"/>
      <c r="C700" s="2"/>
      <c r="J700" s="11"/>
      <c r="K700" s="12"/>
      <c r="L700" s="11"/>
      <c r="M700" s="13"/>
      <c r="O700" s="11"/>
      <c r="AD700" s="6"/>
      <c r="AE700" s="6"/>
      <c r="AF700" s="6"/>
      <c r="AG700" s="6"/>
      <c r="AH700" s="6"/>
      <c r="AI700" s="6"/>
      <c r="AJ700" s="6"/>
      <c r="AK700" s="6"/>
    </row>
    <row r="701" ht="15.75" customHeight="1">
      <c r="A701" s="2"/>
      <c r="B701" s="2"/>
      <c r="C701" s="2"/>
      <c r="J701" s="11"/>
      <c r="K701" s="12"/>
      <c r="L701" s="11"/>
      <c r="M701" s="13"/>
      <c r="O701" s="11"/>
      <c r="AD701" s="6"/>
      <c r="AE701" s="6"/>
      <c r="AF701" s="6"/>
      <c r="AG701" s="6"/>
      <c r="AH701" s="6"/>
      <c r="AI701" s="6"/>
      <c r="AJ701" s="6"/>
      <c r="AK701" s="6"/>
    </row>
    <row r="702" ht="15.75" customHeight="1">
      <c r="A702" s="2"/>
      <c r="B702" s="2"/>
      <c r="C702" s="2"/>
      <c r="J702" s="11"/>
      <c r="K702" s="12"/>
      <c r="L702" s="11"/>
      <c r="M702" s="13"/>
      <c r="O702" s="11"/>
      <c r="AD702" s="6"/>
      <c r="AE702" s="6"/>
      <c r="AF702" s="6"/>
      <c r="AG702" s="6"/>
      <c r="AH702" s="6"/>
      <c r="AI702" s="6"/>
      <c r="AJ702" s="6"/>
      <c r="AK702" s="6"/>
    </row>
    <row r="703" ht="15.75" customHeight="1">
      <c r="A703" s="2"/>
      <c r="B703" s="2"/>
      <c r="C703" s="2"/>
      <c r="J703" s="11"/>
      <c r="K703" s="12"/>
      <c r="L703" s="11"/>
      <c r="M703" s="13"/>
      <c r="O703" s="11"/>
      <c r="AD703" s="6"/>
      <c r="AE703" s="6"/>
      <c r="AF703" s="6"/>
      <c r="AG703" s="6"/>
      <c r="AH703" s="6"/>
      <c r="AI703" s="6"/>
      <c r="AJ703" s="6"/>
      <c r="AK703" s="6"/>
    </row>
    <row r="704" ht="15.75" customHeight="1">
      <c r="A704" s="2"/>
      <c r="B704" s="2"/>
      <c r="C704" s="2"/>
      <c r="J704" s="11"/>
      <c r="K704" s="12"/>
      <c r="L704" s="11"/>
      <c r="M704" s="13"/>
      <c r="O704" s="11"/>
      <c r="AD704" s="6"/>
      <c r="AE704" s="6"/>
      <c r="AF704" s="6"/>
      <c r="AG704" s="6"/>
      <c r="AH704" s="6"/>
      <c r="AI704" s="6"/>
      <c r="AJ704" s="6"/>
      <c r="AK704" s="6"/>
    </row>
    <row r="705" ht="15.75" customHeight="1">
      <c r="A705" s="2"/>
      <c r="B705" s="2"/>
      <c r="C705" s="2"/>
      <c r="J705" s="11"/>
      <c r="K705" s="12"/>
      <c r="L705" s="11"/>
      <c r="M705" s="13"/>
      <c r="O705" s="11"/>
      <c r="AD705" s="6"/>
      <c r="AE705" s="6"/>
      <c r="AF705" s="6"/>
      <c r="AG705" s="6"/>
      <c r="AH705" s="6"/>
      <c r="AI705" s="6"/>
      <c r="AJ705" s="6"/>
      <c r="AK705" s="6"/>
    </row>
    <row r="706" ht="15.75" customHeight="1">
      <c r="A706" s="2"/>
      <c r="B706" s="2"/>
      <c r="C706" s="2"/>
      <c r="J706" s="11"/>
      <c r="K706" s="12"/>
      <c r="L706" s="11"/>
      <c r="M706" s="13"/>
      <c r="O706" s="11"/>
      <c r="AD706" s="6"/>
      <c r="AE706" s="6"/>
      <c r="AF706" s="6"/>
      <c r="AG706" s="6"/>
      <c r="AH706" s="6"/>
      <c r="AI706" s="6"/>
      <c r="AJ706" s="6"/>
      <c r="AK706" s="6"/>
    </row>
    <row r="707" ht="15.75" customHeight="1">
      <c r="A707" s="2"/>
      <c r="B707" s="2"/>
      <c r="C707" s="2"/>
      <c r="J707" s="11"/>
      <c r="K707" s="12"/>
      <c r="L707" s="11"/>
      <c r="M707" s="13"/>
      <c r="O707" s="11"/>
      <c r="AD707" s="6"/>
      <c r="AE707" s="6"/>
      <c r="AF707" s="6"/>
      <c r="AG707" s="6"/>
      <c r="AH707" s="6"/>
      <c r="AI707" s="6"/>
      <c r="AJ707" s="6"/>
      <c r="AK707" s="6"/>
    </row>
    <row r="708" ht="15.75" customHeight="1">
      <c r="A708" s="2"/>
      <c r="B708" s="2"/>
      <c r="C708" s="2"/>
      <c r="J708" s="11"/>
      <c r="K708" s="12"/>
      <c r="L708" s="11"/>
      <c r="M708" s="13"/>
      <c r="O708" s="11"/>
      <c r="AD708" s="6"/>
      <c r="AE708" s="6"/>
      <c r="AF708" s="6"/>
      <c r="AG708" s="6"/>
      <c r="AH708" s="6"/>
      <c r="AI708" s="6"/>
      <c r="AJ708" s="6"/>
      <c r="AK708" s="6"/>
    </row>
    <row r="709" ht="15.75" customHeight="1">
      <c r="A709" s="2"/>
      <c r="B709" s="2"/>
      <c r="C709" s="2"/>
      <c r="J709" s="11"/>
      <c r="K709" s="12"/>
      <c r="L709" s="11"/>
      <c r="M709" s="13"/>
      <c r="O709" s="11"/>
      <c r="AD709" s="6"/>
      <c r="AE709" s="6"/>
      <c r="AF709" s="6"/>
      <c r="AG709" s="6"/>
      <c r="AH709" s="6"/>
      <c r="AI709" s="6"/>
      <c r="AJ709" s="6"/>
      <c r="AK709" s="6"/>
    </row>
    <row r="710" ht="15.75" customHeight="1">
      <c r="A710" s="2"/>
      <c r="B710" s="2"/>
      <c r="C710" s="2"/>
      <c r="J710" s="11"/>
      <c r="K710" s="12"/>
      <c r="L710" s="11"/>
      <c r="M710" s="13"/>
      <c r="O710" s="11"/>
      <c r="AD710" s="6"/>
      <c r="AE710" s="6"/>
      <c r="AF710" s="6"/>
      <c r="AG710" s="6"/>
      <c r="AH710" s="6"/>
      <c r="AI710" s="6"/>
      <c r="AJ710" s="6"/>
      <c r="AK710" s="6"/>
    </row>
    <row r="711" ht="15.75" customHeight="1">
      <c r="A711" s="2"/>
      <c r="B711" s="2"/>
      <c r="C711" s="2"/>
      <c r="J711" s="11"/>
      <c r="K711" s="12"/>
      <c r="L711" s="11"/>
      <c r="M711" s="13"/>
      <c r="O711" s="11"/>
      <c r="AD711" s="6"/>
      <c r="AE711" s="6"/>
      <c r="AF711" s="6"/>
      <c r="AG711" s="6"/>
      <c r="AH711" s="6"/>
      <c r="AI711" s="6"/>
      <c r="AJ711" s="6"/>
      <c r="AK711" s="6"/>
    </row>
    <row r="712" ht="15.75" customHeight="1">
      <c r="A712" s="2"/>
      <c r="B712" s="2"/>
      <c r="C712" s="2"/>
      <c r="J712" s="11"/>
      <c r="K712" s="12"/>
      <c r="L712" s="11"/>
      <c r="M712" s="13"/>
      <c r="O712" s="11"/>
      <c r="AD712" s="6"/>
      <c r="AE712" s="6"/>
      <c r="AF712" s="6"/>
      <c r="AG712" s="6"/>
      <c r="AH712" s="6"/>
      <c r="AI712" s="6"/>
      <c r="AJ712" s="6"/>
      <c r="AK712" s="6"/>
    </row>
    <row r="713" ht="15.75" customHeight="1">
      <c r="A713" s="2"/>
      <c r="B713" s="2"/>
      <c r="C713" s="2"/>
      <c r="J713" s="11"/>
      <c r="K713" s="12"/>
      <c r="L713" s="11"/>
      <c r="M713" s="13"/>
      <c r="O713" s="11"/>
      <c r="AD713" s="6"/>
      <c r="AE713" s="6"/>
      <c r="AF713" s="6"/>
      <c r="AG713" s="6"/>
      <c r="AH713" s="6"/>
      <c r="AI713" s="6"/>
      <c r="AJ713" s="6"/>
      <c r="AK713" s="6"/>
    </row>
    <row r="714" ht="15.75" customHeight="1">
      <c r="A714" s="2"/>
      <c r="B714" s="2"/>
      <c r="C714" s="2"/>
      <c r="J714" s="11"/>
      <c r="K714" s="12"/>
      <c r="L714" s="11"/>
      <c r="M714" s="13"/>
      <c r="O714" s="11"/>
      <c r="AD714" s="6"/>
      <c r="AE714" s="6"/>
      <c r="AF714" s="6"/>
      <c r="AG714" s="6"/>
      <c r="AH714" s="6"/>
      <c r="AI714" s="6"/>
      <c r="AJ714" s="6"/>
      <c r="AK714" s="6"/>
    </row>
    <row r="715" ht="15.75" customHeight="1">
      <c r="A715" s="2"/>
      <c r="B715" s="2"/>
      <c r="C715" s="2"/>
      <c r="J715" s="11"/>
      <c r="K715" s="12"/>
      <c r="L715" s="11"/>
      <c r="M715" s="13"/>
      <c r="O715" s="11"/>
      <c r="AD715" s="6"/>
      <c r="AE715" s="6"/>
      <c r="AF715" s="6"/>
      <c r="AG715" s="6"/>
      <c r="AH715" s="6"/>
      <c r="AI715" s="6"/>
      <c r="AJ715" s="6"/>
      <c r="AK715" s="6"/>
    </row>
    <row r="716" ht="15.75" customHeight="1">
      <c r="A716" s="2"/>
      <c r="B716" s="2"/>
      <c r="C716" s="2"/>
      <c r="J716" s="11"/>
      <c r="K716" s="12"/>
      <c r="L716" s="11"/>
      <c r="M716" s="13"/>
      <c r="O716" s="11"/>
      <c r="AD716" s="6"/>
      <c r="AE716" s="6"/>
      <c r="AF716" s="6"/>
      <c r="AG716" s="6"/>
      <c r="AH716" s="6"/>
      <c r="AI716" s="6"/>
      <c r="AJ716" s="6"/>
      <c r="AK716" s="6"/>
    </row>
    <row r="717" ht="15.75" customHeight="1">
      <c r="A717" s="2"/>
      <c r="B717" s="2"/>
      <c r="C717" s="2"/>
      <c r="J717" s="11"/>
      <c r="K717" s="12"/>
      <c r="L717" s="11"/>
      <c r="M717" s="13"/>
      <c r="O717" s="11"/>
      <c r="AD717" s="6"/>
      <c r="AE717" s="6"/>
      <c r="AF717" s="6"/>
      <c r="AG717" s="6"/>
      <c r="AH717" s="6"/>
      <c r="AI717" s="6"/>
      <c r="AJ717" s="6"/>
      <c r="AK717" s="6"/>
    </row>
    <row r="718" ht="15.75" customHeight="1">
      <c r="A718" s="2"/>
      <c r="B718" s="2"/>
      <c r="C718" s="2"/>
      <c r="J718" s="11"/>
      <c r="K718" s="12"/>
      <c r="L718" s="11"/>
      <c r="M718" s="13"/>
      <c r="O718" s="11"/>
      <c r="AD718" s="6"/>
      <c r="AE718" s="6"/>
      <c r="AF718" s="6"/>
      <c r="AG718" s="6"/>
      <c r="AH718" s="6"/>
      <c r="AI718" s="6"/>
      <c r="AJ718" s="6"/>
      <c r="AK718" s="6"/>
    </row>
    <row r="719" ht="15.75" customHeight="1">
      <c r="A719" s="2"/>
      <c r="B719" s="2"/>
      <c r="C719" s="2"/>
      <c r="J719" s="11"/>
      <c r="K719" s="12"/>
      <c r="L719" s="11"/>
      <c r="M719" s="13"/>
      <c r="O719" s="11"/>
      <c r="AD719" s="6"/>
      <c r="AE719" s="6"/>
      <c r="AF719" s="6"/>
      <c r="AG719" s="6"/>
      <c r="AH719" s="6"/>
      <c r="AI719" s="6"/>
      <c r="AJ719" s="6"/>
      <c r="AK719" s="6"/>
    </row>
    <row r="720" ht="15.75" customHeight="1">
      <c r="A720" s="2"/>
      <c r="B720" s="2"/>
      <c r="C720" s="2"/>
      <c r="J720" s="11"/>
      <c r="K720" s="12"/>
      <c r="L720" s="11"/>
      <c r="M720" s="13"/>
      <c r="O720" s="11"/>
      <c r="AD720" s="6"/>
      <c r="AE720" s="6"/>
      <c r="AF720" s="6"/>
      <c r="AG720" s="6"/>
      <c r="AH720" s="6"/>
      <c r="AI720" s="6"/>
      <c r="AJ720" s="6"/>
      <c r="AK720" s="6"/>
    </row>
    <row r="721" ht="15.75" customHeight="1">
      <c r="A721" s="2"/>
      <c r="B721" s="2"/>
      <c r="C721" s="2"/>
      <c r="J721" s="11"/>
      <c r="K721" s="12"/>
      <c r="L721" s="11"/>
      <c r="M721" s="13"/>
      <c r="O721" s="11"/>
      <c r="AD721" s="6"/>
      <c r="AE721" s="6"/>
      <c r="AF721" s="6"/>
      <c r="AG721" s="6"/>
      <c r="AH721" s="6"/>
      <c r="AI721" s="6"/>
      <c r="AJ721" s="6"/>
      <c r="AK721" s="6"/>
    </row>
    <row r="722" ht="15.75" customHeight="1">
      <c r="A722" s="2"/>
      <c r="B722" s="2"/>
      <c r="C722" s="2"/>
      <c r="J722" s="11"/>
      <c r="K722" s="12"/>
      <c r="L722" s="11"/>
      <c r="M722" s="13"/>
      <c r="O722" s="11"/>
      <c r="AD722" s="6"/>
      <c r="AE722" s="6"/>
      <c r="AF722" s="6"/>
      <c r="AG722" s="6"/>
      <c r="AH722" s="6"/>
      <c r="AI722" s="6"/>
      <c r="AJ722" s="6"/>
      <c r="AK722" s="6"/>
    </row>
    <row r="723" ht="15.75" customHeight="1">
      <c r="A723" s="2"/>
      <c r="B723" s="2"/>
      <c r="C723" s="2"/>
      <c r="J723" s="11"/>
      <c r="K723" s="12"/>
      <c r="L723" s="11"/>
      <c r="M723" s="13"/>
      <c r="O723" s="11"/>
      <c r="AD723" s="6"/>
      <c r="AE723" s="6"/>
      <c r="AF723" s="6"/>
      <c r="AG723" s="6"/>
      <c r="AH723" s="6"/>
      <c r="AI723" s="6"/>
      <c r="AJ723" s="6"/>
      <c r="AK723" s="6"/>
    </row>
    <row r="724" ht="15.75" customHeight="1">
      <c r="A724" s="2"/>
      <c r="B724" s="2"/>
      <c r="C724" s="2"/>
      <c r="J724" s="11"/>
      <c r="K724" s="12"/>
      <c r="L724" s="11"/>
      <c r="M724" s="13"/>
      <c r="O724" s="11"/>
      <c r="AD724" s="6"/>
      <c r="AE724" s="6"/>
      <c r="AF724" s="6"/>
      <c r="AG724" s="6"/>
      <c r="AH724" s="6"/>
      <c r="AI724" s="6"/>
      <c r="AJ724" s="6"/>
      <c r="AK724" s="6"/>
    </row>
    <row r="725" ht="15.75" customHeight="1">
      <c r="A725" s="2"/>
      <c r="B725" s="2"/>
      <c r="C725" s="2"/>
      <c r="J725" s="11"/>
      <c r="K725" s="12"/>
      <c r="L725" s="11"/>
      <c r="M725" s="13"/>
      <c r="O725" s="11"/>
      <c r="AD725" s="6"/>
      <c r="AE725" s="6"/>
      <c r="AF725" s="6"/>
      <c r="AG725" s="6"/>
      <c r="AH725" s="6"/>
      <c r="AI725" s="6"/>
      <c r="AJ725" s="6"/>
      <c r="AK725" s="6"/>
    </row>
    <row r="726" ht="15.75" customHeight="1">
      <c r="A726" s="2"/>
      <c r="B726" s="2"/>
      <c r="C726" s="2"/>
      <c r="J726" s="11"/>
      <c r="K726" s="12"/>
      <c r="L726" s="11"/>
      <c r="M726" s="13"/>
      <c r="O726" s="11"/>
      <c r="AD726" s="6"/>
      <c r="AE726" s="6"/>
      <c r="AF726" s="6"/>
      <c r="AG726" s="6"/>
      <c r="AH726" s="6"/>
      <c r="AI726" s="6"/>
      <c r="AJ726" s="6"/>
      <c r="AK726" s="6"/>
    </row>
    <row r="727" ht="15.75" customHeight="1">
      <c r="A727" s="2"/>
      <c r="B727" s="2"/>
      <c r="C727" s="2"/>
      <c r="J727" s="11"/>
      <c r="K727" s="12"/>
      <c r="L727" s="11"/>
      <c r="M727" s="13"/>
      <c r="O727" s="11"/>
      <c r="AD727" s="6"/>
      <c r="AE727" s="6"/>
      <c r="AF727" s="6"/>
      <c r="AG727" s="6"/>
      <c r="AH727" s="6"/>
      <c r="AI727" s="6"/>
      <c r="AJ727" s="6"/>
      <c r="AK727" s="6"/>
    </row>
    <row r="728" ht="15.75" customHeight="1">
      <c r="A728" s="2"/>
      <c r="B728" s="2"/>
      <c r="C728" s="2"/>
      <c r="J728" s="11"/>
      <c r="K728" s="12"/>
      <c r="L728" s="11"/>
      <c r="M728" s="13"/>
      <c r="O728" s="11"/>
      <c r="AD728" s="6"/>
      <c r="AE728" s="6"/>
      <c r="AF728" s="6"/>
      <c r="AG728" s="6"/>
      <c r="AH728" s="6"/>
      <c r="AI728" s="6"/>
      <c r="AJ728" s="6"/>
      <c r="AK728" s="6"/>
    </row>
    <row r="729" ht="15.75" customHeight="1">
      <c r="A729" s="2"/>
      <c r="B729" s="2"/>
      <c r="C729" s="2"/>
      <c r="J729" s="11"/>
      <c r="K729" s="12"/>
      <c r="L729" s="11"/>
      <c r="M729" s="13"/>
      <c r="O729" s="11"/>
      <c r="AD729" s="6"/>
      <c r="AE729" s="6"/>
      <c r="AF729" s="6"/>
      <c r="AG729" s="6"/>
      <c r="AH729" s="6"/>
      <c r="AI729" s="6"/>
      <c r="AJ729" s="6"/>
      <c r="AK729" s="6"/>
    </row>
    <row r="730" ht="15.75" customHeight="1">
      <c r="A730" s="2"/>
      <c r="B730" s="2"/>
      <c r="C730" s="2"/>
      <c r="J730" s="11"/>
      <c r="K730" s="12"/>
      <c r="L730" s="11"/>
      <c r="M730" s="13"/>
      <c r="O730" s="11"/>
      <c r="AD730" s="6"/>
      <c r="AE730" s="6"/>
      <c r="AF730" s="6"/>
      <c r="AG730" s="6"/>
      <c r="AH730" s="6"/>
      <c r="AI730" s="6"/>
      <c r="AJ730" s="6"/>
      <c r="AK730" s="6"/>
    </row>
    <row r="731" ht="15.75" customHeight="1">
      <c r="A731" s="2"/>
      <c r="B731" s="2"/>
      <c r="C731" s="2"/>
      <c r="J731" s="11"/>
      <c r="K731" s="12"/>
      <c r="L731" s="11"/>
      <c r="M731" s="13"/>
      <c r="O731" s="11"/>
      <c r="AD731" s="6"/>
      <c r="AE731" s="6"/>
      <c r="AF731" s="6"/>
      <c r="AG731" s="6"/>
      <c r="AH731" s="6"/>
      <c r="AI731" s="6"/>
      <c r="AJ731" s="6"/>
      <c r="AK731" s="6"/>
    </row>
    <row r="732" ht="15.75" customHeight="1">
      <c r="A732" s="2"/>
      <c r="B732" s="2"/>
      <c r="C732" s="2"/>
      <c r="J732" s="11"/>
      <c r="K732" s="12"/>
      <c r="L732" s="11"/>
      <c r="M732" s="13"/>
      <c r="O732" s="11"/>
      <c r="AD732" s="6"/>
      <c r="AE732" s="6"/>
      <c r="AF732" s="6"/>
      <c r="AG732" s="6"/>
      <c r="AH732" s="6"/>
      <c r="AI732" s="6"/>
      <c r="AJ732" s="6"/>
      <c r="AK732" s="6"/>
    </row>
    <row r="733" ht="15.75" customHeight="1">
      <c r="A733" s="2"/>
      <c r="B733" s="2"/>
      <c r="C733" s="2"/>
      <c r="J733" s="11"/>
      <c r="K733" s="12"/>
      <c r="L733" s="11"/>
      <c r="M733" s="13"/>
      <c r="O733" s="11"/>
      <c r="AD733" s="6"/>
      <c r="AE733" s="6"/>
      <c r="AF733" s="6"/>
      <c r="AG733" s="6"/>
      <c r="AH733" s="6"/>
      <c r="AI733" s="6"/>
      <c r="AJ733" s="6"/>
      <c r="AK733" s="6"/>
    </row>
    <row r="734" ht="15.75" customHeight="1">
      <c r="A734" s="2"/>
      <c r="B734" s="2"/>
      <c r="C734" s="2"/>
      <c r="J734" s="11"/>
      <c r="K734" s="12"/>
      <c r="L734" s="11"/>
      <c r="M734" s="13"/>
      <c r="O734" s="11"/>
      <c r="AD734" s="6"/>
      <c r="AE734" s="6"/>
      <c r="AF734" s="6"/>
      <c r="AG734" s="6"/>
      <c r="AH734" s="6"/>
      <c r="AI734" s="6"/>
      <c r="AJ734" s="6"/>
      <c r="AK734" s="6"/>
    </row>
    <row r="735" ht="15.75" customHeight="1">
      <c r="A735" s="2"/>
      <c r="B735" s="2"/>
      <c r="C735" s="2"/>
      <c r="J735" s="11"/>
      <c r="K735" s="12"/>
      <c r="L735" s="11"/>
      <c r="M735" s="13"/>
      <c r="O735" s="11"/>
      <c r="AD735" s="6"/>
      <c r="AE735" s="6"/>
      <c r="AF735" s="6"/>
      <c r="AG735" s="6"/>
      <c r="AH735" s="6"/>
      <c r="AI735" s="6"/>
      <c r="AJ735" s="6"/>
      <c r="AK735" s="6"/>
    </row>
    <row r="736" ht="15.75" customHeight="1">
      <c r="A736" s="2"/>
      <c r="B736" s="2"/>
      <c r="C736" s="2"/>
      <c r="J736" s="11"/>
      <c r="K736" s="12"/>
      <c r="L736" s="11"/>
      <c r="M736" s="13"/>
      <c r="O736" s="11"/>
      <c r="AD736" s="6"/>
      <c r="AE736" s="6"/>
      <c r="AF736" s="6"/>
      <c r="AG736" s="6"/>
      <c r="AH736" s="6"/>
      <c r="AI736" s="6"/>
      <c r="AJ736" s="6"/>
      <c r="AK736" s="6"/>
    </row>
    <row r="737" ht="15.75" customHeight="1">
      <c r="A737" s="2"/>
      <c r="B737" s="2"/>
      <c r="C737" s="2"/>
      <c r="J737" s="11"/>
      <c r="K737" s="12"/>
      <c r="L737" s="11"/>
      <c r="M737" s="13"/>
      <c r="O737" s="11"/>
      <c r="AD737" s="6"/>
      <c r="AE737" s="6"/>
      <c r="AF737" s="6"/>
      <c r="AG737" s="6"/>
      <c r="AH737" s="6"/>
      <c r="AI737" s="6"/>
      <c r="AJ737" s="6"/>
      <c r="AK737" s="6"/>
    </row>
    <row r="738" ht="15.75" customHeight="1">
      <c r="A738" s="2"/>
      <c r="B738" s="2"/>
      <c r="C738" s="2"/>
      <c r="J738" s="11"/>
      <c r="K738" s="12"/>
      <c r="L738" s="11"/>
      <c r="M738" s="13"/>
      <c r="O738" s="11"/>
      <c r="AD738" s="6"/>
      <c r="AE738" s="6"/>
      <c r="AF738" s="6"/>
      <c r="AG738" s="6"/>
      <c r="AH738" s="6"/>
      <c r="AI738" s="6"/>
      <c r="AJ738" s="6"/>
      <c r="AK738" s="6"/>
    </row>
    <row r="739" ht="15.75" customHeight="1">
      <c r="A739" s="2"/>
      <c r="B739" s="2"/>
      <c r="C739" s="2"/>
      <c r="J739" s="11"/>
      <c r="K739" s="12"/>
      <c r="L739" s="11"/>
      <c r="M739" s="13"/>
      <c r="O739" s="11"/>
      <c r="AD739" s="6"/>
      <c r="AE739" s="6"/>
      <c r="AF739" s="6"/>
      <c r="AG739" s="6"/>
      <c r="AH739" s="6"/>
      <c r="AI739" s="6"/>
      <c r="AJ739" s="6"/>
      <c r="AK739" s="6"/>
    </row>
    <row r="740" ht="15.75" customHeight="1">
      <c r="A740" s="2"/>
      <c r="B740" s="2"/>
      <c r="C740" s="2"/>
      <c r="J740" s="11"/>
      <c r="K740" s="12"/>
      <c r="L740" s="11"/>
      <c r="M740" s="13"/>
      <c r="O740" s="11"/>
      <c r="AD740" s="6"/>
      <c r="AE740" s="6"/>
      <c r="AF740" s="6"/>
      <c r="AG740" s="6"/>
      <c r="AH740" s="6"/>
      <c r="AI740" s="6"/>
      <c r="AJ740" s="6"/>
      <c r="AK740" s="6"/>
    </row>
    <row r="741" ht="15.75" customHeight="1">
      <c r="A741" s="2"/>
      <c r="B741" s="2"/>
      <c r="C741" s="2"/>
      <c r="J741" s="11"/>
      <c r="K741" s="12"/>
      <c r="L741" s="11"/>
      <c r="M741" s="13"/>
      <c r="O741" s="11"/>
      <c r="AD741" s="6"/>
      <c r="AE741" s="6"/>
      <c r="AF741" s="6"/>
      <c r="AG741" s="6"/>
      <c r="AH741" s="6"/>
      <c r="AI741" s="6"/>
      <c r="AJ741" s="6"/>
      <c r="AK741" s="6"/>
    </row>
    <row r="742" ht="15.75" customHeight="1">
      <c r="A742" s="2"/>
      <c r="B742" s="2"/>
      <c r="C742" s="2"/>
      <c r="J742" s="11"/>
      <c r="K742" s="12"/>
      <c r="L742" s="11"/>
      <c r="M742" s="13"/>
      <c r="O742" s="11"/>
      <c r="AD742" s="6"/>
      <c r="AE742" s="6"/>
      <c r="AF742" s="6"/>
      <c r="AG742" s="6"/>
      <c r="AH742" s="6"/>
      <c r="AI742" s="6"/>
      <c r="AJ742" s="6"/>
      <c r="AK742" s="6"/>
    </row>
    <row r="743" ht="15.75" customHeight="1">
      <c r="A743" s="2"/>
      <c r="B743" s="2"/>
      <c r="C743" s="2"/>
      <c r="J743" s="11"/>
      <c r="K743" s="12"/>
      <c r="L743" s="11"/>
      <c r="M743" s="13"/>
      <c r="O743" s="11"/>
      <c r="AD743" s="6"/>
      <c r="AE743" s="6"/>
      <c r="AF743" s="6"/>
      <c r="AG743" s="6"/>
      <c r="AH743" s="6"/>
      <c r="AI743" s="6"/>
      <c r="AJ743" s="6"/>
      <c r="AK743" s="6"/>
    </row>
    <row r="744" ht="15.75" customHeight="1">
      <c r="A744" s="2"/>
      <c r="B744" s="2"/>
      <c r="C744" s="2"/>
      <c r="J744" s="11"/>
      <c r="K744" s="12"/>
      <c r="L744" s="11"/>
      <c r="M744" s="13"/>
      <c r="O744" s="11"/>
      <c r="AD744" s="6"/>
      <c r="AE744" s="6"/>
      <c r="AF744" s="6"/>
      <c r="AG744" s="6"/>
      <c r="AH744" s="6"/>
      <c r="AI744" s="6"/>
      <c r="AJ744" s="6"/>
      <c r="AK744" s="6"/>
    </row>
    <row r="745" ht="15.75" customHeight="1">
      <c r="A745" s="2"/>
      <c r="B745" s="2"/>
      <c r="C745" s="2"/>
      <c r="J745" s="11"/>
      <c r="K745" s="12"/>
      <c r="L745" s="11"/>
      <c r="M745" s="13"/>
      <c r="O745" s="11"/>
      <c r="AD745" s="6"/>
      <c r="AE745" s="6"/>
      <c r="AF745" s="6"/>
      <c r="AG745" s="6"/>
      <c r="AH745" s="6"/>
      <c r="AI745" s="6"/>
      <c r="AJ745" s="6"/>
      <c r="AK745" s="6"/>
    </row>
    <row r="746" ht="15.75" customHeight="1">
      <c r="A746" s="2"/>
      <c r="B746" s="2"/>
      <c r="C746" s="2"/>
      <c r="J746" s="11"/>
      <c r="K746" s="12"/>
      <c r="L746" s="11"/>
      <c r="M746" s="13"/>
      <c r="O746" s="11"/>
      <c r="AD746" s="6"/>
      <c r="AE746" s="6"/>
      <c r="AF746" s="6"/>
      <c r="AG746" s="6"/>
      <c r="AH746" s="6"/>
      <c r="AI746" s="6"/>
      <c r="AJ746" s="6"/>
      <c r="AK746" s="6"/>
    </row>
    <row r="747" ht="15.75" customHeight="1">
      <c r="A747" s="2"/>
      <c r="B747" s="2"/>
      <c r="C747" s="2"/>
      <c r="J747" s="11"/>
      <c r="K747" s="12"/>
      <c r="L747" s="11"/>
      <c r="M747" s="13"/>
      <c r="O747" s="11"/>
      <c r="AD747" s="6"/>
      <c r="AE747" s="6"/>
      <c r="AF747" s="6"/>
      <c r="AG747" s="6"/>
      <c r="AH747" s="6"/>
      <c r="AI747" s="6"/>
      <c r="AJ747" s="6"/>
      <c r="AK747" s="6"/>
    </row>
    <row r="748" ht="15.75" customHeight="1">
      <c r="A748" s="2"/>
      <c r="B748" s="2"/>
      <c r="C748" s="2"/>
      <c r="J748" s="11"/>
      <c r="K748" s="12"/>
      <c r="L748" s="11"/>
      <c r="M748" s="13"/>
      <c r="O748" s="11"/>
      <c r="AD748" s="6"/>
      <c r="AE748" s="6"/>
      <c r="AF748" s="6"/>
      <c r="AG748" s="6"/>
      <c r="AH748" s="6"/>
      <c r="AI748" s="6"/>
      <c r="AJ748" s="6"/>
      <c r="AK748" s="6"/>
    </row>
    <row r="749" ht="15.75" customHeight="1">
      <c r="A749" s="2"/>
      <c r="B749" s="2"/>
      <c r="C749" s="2"/>
      <c r="J749" s="11"/>
      <c r="K749" s="12"/>
      <c r="L749" s="11"/>
      <c r="M749" s="13"/>
      <c r="O749" s="11"/>
      <c r="AD749" s="6"/>
      <c r="AE749" s="6"/>
      <c r="AF749" s="6"/>
      <c r="AG749" s="6"/>
      <c r="AH749" s="6"/>
      <c r="AI749" s="6"/>
      <c r="AJ749" s="6"/>
      <c r="AK749" s="6"/>
    </row>
    <row r="750" ht="15.75" customHeight="1">
      <c r="A750" s="2"/>
      <c r="B750" s="2"/>
      <c r="C750" s="2"/>
      <c r="J750" s="11"/>
      <c r="K750" s="12"/>
      <c r="L750" s="11"/>
      <c r="M750" s="13"/>
      <c r="O750" s="11"/>
      <c r="AD750" s="6"/>
      <c r="AE750" s="6"/>
      <c r="AF750" s="6"/>
      <c r="AG750" s="6"/>
      <c r="AH750" s="6"/>
      <c r="AI750" s="6"/>
      <c r="AJ750" s="6"/>
      <c r="AK750" s="6"/>
    </row>
    <row r="751" ht="15.75" customHeight="1">
      <c r="A751" s="2"/>
      <c r="B751" s="2"/>
      <c r="C751" s="2"/>
      <c r="J751" s="11"/>
      <c r="K751" s="12"/>
      <c r="L751" s="11"/>
      <c r="M751" s="13"/>
      <c r="O751" s="11"/>
      <c r="AD751" s="6"/>
      <c r="AE751" s="6"/>
      <c r="AF751" s="6"/>
      <c r="AG751" s="6"/>
      <c r="AH751" s="6"/>
      <c r="AI751" s="6"/>
      <c r="AJ751" s="6"/>
      <c r="AK751" s="6"/>
    </row>
    <row r="752" ht="15.75" customHeight="1">
      <c r="A752" s="2"/>
      <c r="B752" s="2"/>
      <c r="C752" s="2"/>
      <c r="J752" s="11"/>
      <c r="K752" s="12"/>
      <c r="L752" s="11"/>
      <c r="M752" s="13"/>
      <c r="O752" s="11"/>
      <c r="AD752" s="6"/>
      <c r="AE752" s="6"/>
      <c r="AF752" s="6"/>
      <c r="AG752" s="6"/>
      <c r="AH752" s="6"/>
      <c r="AI752" s="6"/>
      <c r="AJ752" s="6"/>
      <c r="AK752" s="6"/>
    </row>
    <row r="753" ht="15.75" customHeight="1">
      <c r="A753" s="2"/>
      <c r="B753" s="2"/>
      <c r="C753" s="2"/>
      <c r="J753" s="11"/>
      <c r="K753" s="12"/>
      <c r="L753" s="11"/>
      <c r="M753" s="13"/>
      <c r="O753" s="11"/>
      <c r="AD753" s="6"/>
      <c r="AE753" s="6"/>
      <c r="AF753" s="6"/>
      <c r="AG753" s="6"/>
      <c r="AH753" s="6"/>
      <c r="AI753" s="6"/>
      <c r="AJ753" s="6"/>
      <c r="AK753" s="6"/>
    </row>
    <row r="754" ht="15.75" customHeight="1">
      <c r="A754" s="2"/>
      <c r="B754" s="2"/>
      <c r="C754" s="2"/>
      <c r="J754" s="11"/>
      <c r="K754" s="12"/>
      <c r="L754" s="11"/>
      <c r="M754" s="13"/>
      <c r="O754" s="11"/>
      <c r="AD754" s="6"/>
      <c r="AE754" s="6"/>
      <c r="AF754" s="6"/>
      <c r="AG754" s="6"/>
      <c r="AH754" s="6"/>
      <c r="AI754" s="6"/>
      <c r="AJ754" s="6"/>
      <c r="AK754" s="6"/>
    </row>
    <row r="755" ht="15.75" customHeight="1">
      <c r="A755" s="2"/>
      <c r="B755" s="2"/>
      <c r="C755" s="2"/>
      <c r="J755" s="11"/>
      <c r="K755" s="12"/>
      <c r="L755" s="11"/>
      <c r="M755" s="13"/>
      <c r="O755" s="11"/>
      <c r="AD755" s="6"/>
      <c r="AE755" s="6"/>
      <c r="AF755" s="6"/>
      <c r="AG755" s="6"/>
      <c r="AH755" s="6"/>
      <c r="AI755" s="6"/>
      <c r="AJ755" s="6"/>
      <c r="AK755" s="6"/>
    </row>
    <row r="756" ht="15.75" customHeight="1">
      <c r="A756" s="2"/>
      <c r="B756" s="2"/>
      <c r="C756" s="2"/>
      <c r="J756" s="11"/>
      <c r="K756" s="12"/>
      <c r="L756" s="11"/>
      <c r="M756" s="13"/>
      <c r="O756" s="11"/>
      <c r="AD756" s="6"/>
      <c r="AE756" s="6"/>
      <c r="AF756" s="6"/>
      <c r="AG756" s="6"/>
      <c r="AH756" s="6"/>
      <c r="AI756" s="6"/>
      <c r="AJ756" s="6"/>
      <c r="AK756" s="6"/>
    </row>
    <row r="757" ht="15.75" customHeight="1">
      <c r="A757" s="2"/>
      <c r="B757" s="2"/>
      <c r="C757" s="2"/>
      <c r="J757" s="11"/>
      <c r="K757" s="12"/>
      <c r="L757" s="11"/>
      <c r="M757" s="13"/>
      <c r="O757" s="11"/>
      <c r="AD757" s="6"/>
      <c r="AE757" s="6"/>
      <c r="AF757" s="6"/>
      <c r="AG757" s="6"/>
      <c r="AH757" s="6"/>
      <c r="AI757" s="6"/>
      <c r="AJ757" s="6"/>
      <c r="AK757" s="6"/>
    </row>
    <row r="758" ht="15.75" customHeight="1">
      <c r="A758" s="2"/>
      <c r="B758" s="2"/>
      <c r="C758" s="2"/>
      <c r="J758" s="11"/>
      <c r="K758" s="12"/>
      <c r="L758" s="11"/>
      <c r="M758" s="13"/>
      <c r="O758" s="11"/>
      <c r="AD758" s="6"/>
      <c r="AE758" s="6"/>
      <c r="AF758" s="6"/>
      <c r="AG758" s="6"/>
      <c r="AH758" s="6"/>
      <c r="AI758" s="6"/>
      <c r="AJ758" s="6"/>
      <c r="AK758" s="6"/>
    </row>
    <row r="759" ht="15.75" customHeight="1">
      <c r="A759" s="2"/>
      <c r="B759" s="2"/>
      <c r="C759" s="2"/>
      <c r="J759" s="11"/>
      <c r="K759" s="12"/>
      <c r="L759" s="11"/>
      <c r="M759" s="13"/>
      <c r="O759" s="11"/>
      <c r="AD759" s="6"/>
      <c r="AE759" s="6"/>
      <c r="AF759" s="6"/>
      <c r="AG759" s="6"/>
      <c r="AH759" s="6"/>
      <c r="AI759" s="6"/>
      <c r="AJ759" s="6"/>
      <c r="AK759" s="6"/>
    </row>
    <row r="760" ht="15.75" customHeight="1">
      <c r="A760" s="2"/>
      <c r="B760" s="2"/>
      <c r="C760" s="2"/>
      <c r="J760" s="11"/>
      <c r="K760" s="12"/>
      <c r="L760" s="11"/>
      <c r="M760" s="13"/>
      <c r="O760" s="11"/>
      <c r="AD760" s="6"/>
      <c r="AE760" s="6"/>
      <c r="AF760" s="6"/>
      <c r="AG760" s="6"/>
      <c r="AH760" s="6"/>
      <c r="AI760" s="6"/>
      <c r="AJ760" s="6"/>
      <c r="AK760" s="6"/>
    </row>
    <row r="761" ht="15.75" customHeight="1">
      <c r="A761" s="2"/>
      <c r="B761" s="2"/>
      <c r="C761" s="2"/>
      <c r="J761" s="11"/>
      <c r="K761" s="12"/>
      <c r="L761" s="11"/>
      <c r="M761" s="13"/>
      <c r="O761" s="11"/>
      <c r="AD761" s="6"/>
      <c r="AE761" s="6"/>
      <c r="AF761" s="6"/>
      <c r="AG761" s="6"/>
      <c r="AH761" s="6"/>
      <c r="AI761" s="6"/>
      <c r="AJ761" s="6"/>
      <c r="AK761" s="6"/>
    </row>
    <row r="762" ht="15.75" customHeight="1">
      <c r="A762" s="2"/>
      <c r="B762" s="2"/>
      <c r="C762" s="2"/>
      <c r="J762" s="11"/>
      <c r="K762" s="12"/>
      <c r="L762" s="11"/>
      <c r="M762" s="13"/>
      <c r="O762" s="11"/>
      <c r="AD762" s="6"/>
      <c r="AE762" s="6"/>
      <c r="AF762" s="6"/>
      <c r="AG762" s="6"/>
      <c r="AH762" s="6"/>
      <c r="AI762" s="6"/>
      <c r="AJ762" s="6"/>
      <c r="AK762" s="6"/>
    </row>
    <row r="763" ht="15.75" customHeight="1">
      <c r="A763" s="2"/>
      <c r="B763" s="2"/>
      <c r="C763" s="2"/>
      <c r="J763" s="11"/>
      <c r="K763" s="12"/>
      <c r="L763" s="11"/>
      <c r="M763" s="13"/>
      <c r="O763" s="11"/>
      <c r="AD763" s="6"/>
      <c r="AE763" s="6"/>
      <c r="AF763" s="6"/>
      <c r="AG763" s="6"/>
      <c r="AH763" s="6"/>
      <c r="AI763" s="6"/>
      <c r="AJ763" s="6"/>
      <c r="AK763" s="6"/>
    </row>
    <row r="764" ht="15.75" customHeight="1">
      <c r="A764" s="2"/>
      <c r="B764" s="2"/>
      <c r="C764" s="2"/>
      <c r="J764" s="11"/>
      <c r="K764" s="12"/>
      <c r="L764" s="11"/>
      <c r="M764" s="13"/>
      <c r="O764" s="11"/>
      <c r="AD764" s="6"/>
      <c r="AE764" s="6"/>
      <c r="AF764" s="6"/>
      <c r="AG764" s="6"/>
      <c r="AH764" s="6"/>
      <c r="AI764" s="6"/>
      <c r="AJ764" s="6"/>
      <c r="AK764" s="6"/>
    </row>
    <row r="765" ht="15.75" customHeight="1">
      <c r="A765" s="2"/>
      <c r="B765" s="2"/>
      <c r="C765" s="2"/>
      <c r="J765" s="11"/>
      <c r="K765" s="12"/>
      <c r="L765" s="11"/>
      <c r="M765" s="13"/>
      <c r="O765" s="11"/>
      <c r="AD765" s="6"/>
      <c r="AE765" s="6"/>
      <c r="AF765" s="6"/>
      <c r="AG765" s="6"/>
      <c r="AH765" s="6"/>
      <c r="AI765" s="6"/>
      <c r="AJ765" s="6"/>
      <c r="AK765" s="6"/>
    </row>
    <row r="766" ht="15.75" customHeight="1">
      <c r="A766" s="2"/>
      <c r="B766" s="2"/>
      <c r="C766" s="2"/>
      <c r="J766" s="11"/>
      <c r="K766" s="12"/>
      <c r="L766" s="11"/>
      <c r="M766" s="13"/>
      <c r="O766" s="11"/>
      <c r="AD766" s="6"/>
      <c r="AE766" s="6"/>
      <c r="AF766" s="6"/>
      <c r="AG766" s="6"/>
      <c r="AH766" s="6"/>
      <c r="AI766" s="6"/>
      <c r="AJ766" s="6"/>
      <c r="AK766" s="6"/>
    </row>
    <row r="767" ht="15.75" customHeight="1">
      <c r="A767" s="2"/>
      <c r="B767" s="2"/>
      <c r="C767" s="2"/>
      <c r="J767" s="11"/>
      <c r="K767" s="12"/>
      <c r="L767" s="11"/>
      <c r="M767" s="13"/>
      <c r="O767" s="11"/>
      <c r="AD767" s="6"/>
      <c r="AE767" s="6"/>
      <c r="AF767" s="6"/>
      <c r="AG767" s="6"/>
      <c r="AH767" s="6"/>
      <c r="AI767" s="6"/>
      <c r="AJ767" s="6"/>
      <c r="AK767" s="6"/>
    </row>
    <row r="768" ht="15.75" customHeight="1">
      <c r="A768" s="2"/>
      <c r="B768" s="2"/>
      <c r="C768" s="2"/>
      <c r="J768" s="11"/>
      <c r="K768" s="12"/>
      <c r="L768" s="11"/>
      <c r="M768" s="13"/>
      <c r="O768" s="11"/>
      <c r="AD768" s="6"/>
      <c r="AE768" s="6"/>
      <c r="AF768" s="6"/>
      <c r="AG768" s="6"/>
      <c r="AH768" s="6"/>
      <c r="AI768" s="6"/>
      <c r="AJ768" s="6"/>
      <c r="AK768" s="6"/>
    </row>
    <row r="769" ht="15.75" customHeight="1">
      <c r="A769" s="2"/>
      <c r="B769" s="2"/>
      <c r="C769" s="2"/>
      <c r="J769" s="11"/>
      <c r="K769" s="12"/>
      <c r="L769" s="11"/>
      <c r="M769" s="13"/>
      <c r="O769" s="11"/>
      <c r="AD769" s="6"/>
      <c r="AE769" s="6"/>
      <c r="AF769" s="6"/>
      <c r="AG769" s="6"/>
      <c r="AH769" s="6"/>
      <c r="AI769" s="6"/>
      <c r="AJ769" s="6"/>
      <c r="AK769" s="6"/>
    </row>
    <row r="770" ht="15.75" customHeight="1">
      <c r="A770" s="2"/>
      <c r="B770" s="2"/>
      <c r="C770" s="2"/>
      <c r="J770" s="11"/>
      <c r="K770" s="12"/>
      <c r="L770" s="11"/>
      <c r="M770" s="13"/>
      <c r="O770" s="11"/>
      <c r="AD770" s="6"/>
      <c r="AE770" s="6"/>
      <c r="AF770" s="6"/>
      <c r="AG770" s="6"/>
      <c r="AH770" s="6"/>
      <c r="AI770" s="6"/>
      <c r="AJ770" s="6"/>
      <c r="AK770" s="6"/>
    </row>
    <row r="771" ht="15.75" customHeight="1">
      <c r="A771" s="2"/>
      <c r="B771" s="2"/>
      <c r="C771" s="2"/>
      <c r="J771" s="11"/>
      <c r="K771" s="12"/>
      <c r="L771" s="11"/>
      <c r="M771" s="13"/>
      <c r="O771" s="11"/>
      <c r="AD771" s="6"/>
      <c r="AE771" s="6"/>
      <c r="AF771" s="6"/>
      <c r="AG771" s="6"/>
      <c r="AH771" s="6"/>
      <c r="AI771" s="6"/>
      <c r="AJ771" s="6"/>
      <c r="AK771" s="6"/>
    </row>
    <row r="772" ht="15.75" customHeight="1">
      <c r="A772" s="2"/>
      <c r="B772" s="2"/>
      <c r="C772" s="2"/>
      <c r="J772" s="11"/>
      <c r="K772" s="12"/>
      <c r="L772" s="11"/>
      <c r="M772" s="13"/>
      <c r="O772" s="11"/>
      <c r="AD772" s="6"/>
      <c r="AE772" s="6"/>
      <c r="AF772" s="6"/>
      <c r="AG772" s="6"/>
      <c r="AH772" s="6"/>
      <c r="AI772" s="6"/>
      <c r="AJ772" s="6"/>
      <c r="AK772" s="6"/>
    </row>
    <row r="773" ht="15.75" customHeight="1">
      <c r="A773" s="2"/>
      <c r="B773" s="2"/>
      <c r="C773" s="2"/>
      <c r="J773" s="11"/>
      <c r="K773" s="12"/>
      <c r="L773" s="11"/>
      <c r="M773" s="13"/>
      <c r="O773" s="11"/>
      <c r="AD773" s="6"/>
      <c r="AE773" s="6"/>
      <c r="AF773" s="6"/>
      <c r="AG773" s="6"/>
      <c r="AH773" s="6"/>
      <c r="AI773" s="6"/>
      <c r="AJ773" s="6"/>
      <c r="AK773" s="6"/>
    </row>
    <row r="774" ht="15.75" customHeight="1">
      <c r="A774" s="2"/>
      <c r="B774" s="2"/>
      <c r="C774" s="2"/>
      <c r="J774" s="11"/>
      <c r="K774" s="12"/>
      <c r="L774" s="11"/>
      <c r="M774" s="13"/>
      <c r="O774" s="11"/>
      <c r="AD774" s="6"/>
      <c r="AE774" s="6"/>
      <c r="AF774" s="6"/>
      <c r="AG774" s="6"/>
      <c r="AH774" s="6"/>
      <c r="AI774" s="6"/>
      <c r="AJ774" s="6"/>
      <c r="AK774" s="6"/>
    </row>
    <row r="775" ht="15.75" customHeight="1">
      <c r="A775" s="2"/>
      <c r="B775" s="2"/>
      <c r="C775" s="2"/>
      <c r="J775" s="11"/>
      <c r="K775" s="12"/>
      <c r="L775" s="11"/>
      <c r="M775" s="13"/>
      <c r="O775" s="11"/>
      <c r="AD775" s="6"/>
      <c r="AE775" s="6"/>
      <c r="AF775" s="6"/>
      <c r="AG775" s="6"/>
      <c r="AH775" s="6"/>
      <c r="AI775" s="6"/>
      <c r="AJ775" s="6"/>
      <c r="AK775" s="6"/>
    </row>
    <row r="776" ht="15.75" customHeight="1">
      <c r="A776" s="2"/>
      <c r="B776" s="2"/>
      <c r="C776" s="2"/>
      <c r="J776" s="11"/>
      <c r="K776" s="12"/>
      <c r="L776" s="11"/>
      <c r="M776" s="13"/>
      <c r="O776" s="11"/>
      <c r="AD776" s="6"/>
      <c r="AE776" s="6"/>
      <c r="AF776" s="6"/>
      <c r="AG776" s="6"/>
      <c r="AH776" s="6"/>
      <c r="AI776" s="6"/>
      <c r="AJ776" s="6"/>
      <c r="AK776" s="6"/>
    </row>
    <row r="777" ht="15.75" customHeight="1">
      <c r="A777" s="2"/>
      <c r="B777" s="2"/>
      <c r="C777" s="2"/>
      <c r="J777" s="11"/>
      <c r="K777" s="12"/>
      <c r="L777" s="11"/>
      <c r="M777" s="13"/>
      <c r="O777" s="11"/>
      <c r="AD777" s="6"/>
      <c r="AE777" s="6"/>
      <c r="AF777" s="6"/>
      <c r="AG777" s="6"/>
      <c r="AH777" s="6"/>
      <c r="AI777" s="6"/>
      <c r="AJ777" s="6"/>
      <c r="AK777" s="6"/>
    </row>
    <row r="778" ht="15.75" customHeight="1">
      <c r="A778" s="2"/>
      <c r="B778" s="2"/>
      <c r="C778" s="2"/>
      <c r="J778" s="11"/>
      <c r="K778" s="12"/>
      <c r="L778" s="11"/>
      <c r="M778" s="13"/>
      <c r="O778" s="11"/>
      <c r="AD778" s="6"/>
      <c r="AE778" s="6"/>
      <c r="AF778" s="6"/>
      <c r="AG778" s="6"/>
      <c r="AH778" s="6"/>
      <c r="AI778" s="6"/>
      <c r="AJ778" s="6"/>
      <c r="AK778" s="6"/>
    </row>
    <row r="779" ht="15.75" customHeight="1">
      <c r="A779" s="2"/>
      <c r="B779" s="2"/>
      <c r="C779" s="2"/>
      <c r="J779" s="11"/>
      <c r="K779" s="12"/>
      <c r="L779" s="11"/>
      <c r="M779" s="13"/>
      <c r="O779" s="11"/>
      <c r="AD779" s="6"/>
      <c r="AE779" s="6"/>
      <c r="AF779" s="6"/>
      <c r="AG779" s="6"/>
      <c r="AH779" s="6"/>
      <c r="AI779" s="6"/>
      <c r="AJ779" s="6"/>
      <c r="AK779" s="6"/>
    </row>
    <row r="780" ht="15.75" customHeight="1">
      <c r="A780" s="2"/>
      <c r="B780" s="2"/>
      <c r="C780" s="2"/>
      <c r="J780" s="11"/>
      <c r="K780" s="12"/>
      <c r="L780" s="11"/>
      <c r="M780" s="13"/>
      <c r="O780" s="11"/>
      <c r="AD780" s="6"/>
      <c r="AE780" s="6"/>
      <c r="AF780" s="6"/>
      <c r="AG780" s="6"/>
      <c r="AH780" s="6"/>
      <c r="AI780" s="6"/>
      <c r="AJ780" s="6"/>
      <c r="AK780" s="6"/>
    </row>
    <row r="781" ht="15.75" customHeight="1">
      <c r="A781" s="2"/>
      <c r="B781" s="2"/>
      <c r="C781" s="2"/>
      <c r="J781" s="11"/>
      <c r="K781" s="12"/>
      <c r="L781" s="11"/>
      <c r="M781" s="13"/>
      <c r="O781" s="11"/>
      <c r="AD781" s="6"/>
      <c r="AE781" s="6"/>
      <c r="AF781" s="6"/>
      <c r="AG781" s="6"/>
      <c r="AH781" s="6"/>
      <c r="AI781" s="6"/>
      <c r="AJ781" s="6"/>
      <c r="AK781" s="6"/>
    </row>
    <row r="782" ht="15.75" customHeight="1">
      <c r="A782" s="2"/>
      <c r="B782" s="2"/>
      <c r="C782" s="2"/>
      <c r="J782" s="11"/>
      <c r="K782" s="12"/>
      <c r="L782" s="11"/>
      <c r="M782" s="13"/>
      <c r="O782" s="11"/>
      <c r="AD782" s="6"/>
      <c r="AE782" s="6"/>
      <c r="AF782" s="6"/>
      <c r="AG782" s="6"/>
      <c r="AH782" s="6"/>
      <c r="AI782" s="6"/>
      <c r="AJ782" s="6"/>
      <c r="AK782" s="6"/>
    </row>
    <row r="783" ht="15.75" customHeight="1">
      <c r="A783" s="2"/>
      <c r="B783" s="2"/>
      <c r="C783" s="2"/>
      <c r="J783" s="11"/>
      <c r="K783" s="12"/>
      <c r="L783" s="11"/>
      <c r="M783" s="13"/>
      <c r="O783" s="11"/>
      <c r="AD783" s="6"/>
      <c r="AE783" s="6"/>
      <c r="AF783" s="6"/>
      <c r="AG783" s="6"/>
      <c r="AH783" s="6"/>
      <c r="AI783" s="6"/>
      <c r="AJ783" s="6"/>
      <c r="AK783" s="6"/>
    </row>
    <row r="784" ht="15.75" customHeight="1">
      <c r="A784" s="2"/>
      <c r="B784" s="2"/>
      <c r="C784" s="2"/>
      <c r="J784" s="11"/>
      <c r="K784" s="12"/>
      <c r="L784" s="11"/>
      <c r="M784" s="13"/>
      <c r="O784" s="11"/>
      <c r="AD784" s="6"/>
      <c r="AE784" s="6"/>
      <c r="AF784" s="6"/>
      <c r="AG784" s="6"/>
      <c r="AH784" s="6"/>
      <c r="AI784" s="6"/>
      <c r="AJ784" s="6"/>
      <c r="AK784" s="6"/>
    </row>
    <row r="785" ht="15.75" customHeight="1">
      <c r="A785" s="2"/>
      <c r="B785" s="2"/>
      <c r="C785" s="2"/>
      <c r="J785" s="11"/>
      <c r="K785" s="12"/>
      <c r="L785" s="11"/>
      <c r="M785" s="13"/>
      <c r="O785" s="11"/>
      <c r="AD785" s="6"/>
      <c r="AE785" s="6"/>
      <c r="AF785" s="6"/>
      <c r="AG785" s="6"/>
      <c r="AH785" s="6"/>
      <c r="AI785" s="6"/>
      <c r="AJ785" s="6"/>
      <c r="AK785" s="6"/>
    </row>
    <row r="786" ht="15.75" customHeight="1">
      <c r="A786" s="2"/>
      <c r="B786" s="2"/>
      <c r="C786" s="2"/>
      <c r="J786" s="11"/>
      <c r="K786" s="12"/>
      <c r="L786" s="11"/>
      <c r="M786" s="13"/>
      <c r="O786" s="11"/>
      <c r="AD786" s="6"/>
      <c r="AE786" s="6"/>
      <c r="AF786" s="6"/>
      <c r="AG786" s="6"/>
      <c r="AH786" s="6"/>
      <c r="AI786" s="6"/>
      <c r="AJ786" s="6"/>
      <c r="AK786" s="6"/>
    </row>
    <row r="787" ht="15.75" customHeight="1">
      <c r="A787" s="2"/>
      <c r="B787" s="2"/>
      <c r="C787" s="2"/>
      <c r="J787" s="11"/>
      <c r="K787" s="12"/>
      <c r="L787" s="11"/>
      <c r="M787" s="13"/>
      <c r="O787" s="11"/>
      <c r="AD787" s="6"/>
      <c r="AE787" s="6"/>
      <c r="AF787" s="6"/>
      <c r="AG787" s="6"/>
      <c r="AH787" s="6"/>
      <c r="AI787" s="6"/>
      <c r="AJ787" s="6"/>
      <c r="AK787" s="6"/>
    </row>
    <row r="788" ht="15.75" customHeight="1">
      <c r="A788" s="2"/>
      <c r="B788" s="2"/>
      <c r="C788" s="2"/>
      <c r="J788" s="11"/>
      <c r="K788" s="12"/>
      <c r="L788" s="11"/>
      <c r="M788" s="13"/>
      <c r="O788" s="11"/>
      <c r="AD788" s="6"/>
      <c r="AE788" s="6"/>
      <c r="AF788" s="6"/>
      <c r="AG788" s="6"/>
      <c r="AH788" s="6"/>
      <c r="AI788" s="6"/>
      <c r="AJ788" s="6"/>
      <c r="AK788" s="6"/>
    </row>
    <row r="789" ht="15.75" customHeight="1">
      <c r="A789" s="2"/>
      <c r="B789" s="2"/>
      <c r="C789" s="2"/>
      <c r="J789" s="11"/>
      <c r="K789" s="12"/>
      <c r="L789" s="11"/>
      <c r="M789" s="13"/>
      <c r="O789" s="11"/>
      <c r="AD789" s="6"/>
      <c r="AE789" s="6"/>
      <c r="AF789" s="6"/>
      <c r="AG789" s="6"/>
      <c r="AH789" s="6"/>
      <c r="AI789" s="6"/>
      <c r="AJ789" s="6"/>
      <c r="AK789" s="6"/>
    </row>
    <row r="790" ht="15.75" customHeight="1">
      <c r="A790" s="2"/>
      <c r="B790" s="2"/>
      <c r="C790" s="2"/>
      <c r="J790" s="11"/>
      <c r="K790" s="12"/>
      <c r="L790" s="11"/>
      <c r="M790" s="13"/>
      <c r="O790" s="11"/>
      <c r="AD790" s="6"/>
      <c r="AE790" s="6"/>
      <c r="AF790" s="6"/>
      <c r="AG790" s="6"/>
      <c r="AH790" s="6"/>
      <c r="AI790" s="6"/>
      <c r="AJ790" s="6"/>
      <c r="AK790" s="6"/>
    </row>
    <row r="791" ht="15.75" customHeight="1">
      <c r="A791" s="2"/>
      <c r="B791" s="2"/>
      <c r="C791" s="2"/>
      <c r="J791" s="11"/>
      <c r="K791" s="12"/>
      <c r="L791" s="11"/>
      <c r="M791" s="13"/>
      <c r="O791" s="11"/>
      <c r="AD791" s="6"/>
      <c r="AE791" s="6"/>
      <c r="AF791" s="6"/>
      <c r="AG791" s="6"/>
      <c r="AH791" s="6"/>
      <c r="AI791" s="6"/>
      <c r="AJ791" s="6"/>
      <c r="AK791" s="6"/>
    </row>
    <row r="792" ht="15.75" customHeight="1">
      <c r="A792" s="2"/>
      <c r="B792" s="2"/>
      <c r="C792" s="2"/>
      <c r="J792" s="11"/>
      <c r="K792" s="12"/>
      <c r="L792" s="11"/>
      <c r="M792" s="13"/>
      <c r="O792" s="11"/>
      <c r="AD792" s="6"/>
      <c r="AE792" s="6"/>
      <c r="AF792" s="6"/>
      <c r="AG792" s="6"/>
      <c r="AH792" s="6"/>
      <c r="AI792" s="6"/>
      <c r="AJ792" s="6"/>
      <c r="AK792" s="6"/>
    </row>
    <row r="793" ht="15.75" customHeight="1">
      <c r="A793" s="2"/>
      <c r="B793" s="2"/>
      <c r="C793" s="2"/>
      <c r="J793" s="11"/>
      <c r="K793" s="12"/>
      <c r="L793" s="11"/>
      <c r="M793" s="13"/>
      <c r="O793" s="11"/>
      <c r="AD793" s="6"/>
      <c r="AE793" s="6"/>
      <c r="AF793" s="6"/>
      <c r="AG793" s="6"/>
      <c r="AH793" s="6"/>
      <c r="AI793" s="6"/>
      <c r="AJ793" s="6"/>
      <c r="AK793" s="6"/>
    </row>
    <row r="794" ht="15.75" customHeight="1">
      <c r="A794" s="2"/>
      <c r="B794" s="2"/>
      <c r="C794" s="2"/>
      <c r="J794" s="11"/>
      <c r="K794" s="12"/>
      <c r="L794" s="11"/>
      <c r="M794" s="13"/>
      <c r="O794" s="11"/>
      <c r="AD794" s="6"/>
      <c r="AE794" s="6"/>
      <c r="AF794" s="6"/>
      <c r="AG794" s="6"/>
      <c r="AH794" s="6"/>
      <c r="AI794" s="6"/>
      <c r="AJ794" s="6"/>
      <c r="AK794" s="6"/>
    </row>
    <row r="795" ht="15.75" customHeight="1">
      <c r="A795" s="2"/>
      <c r="B795" s="2"/>
      <c r="C795" s="2"/>
      <c r="J795" s="11"/>
      <c r="K795" s="12"/>
      <c r="L795" s="11"/>
      <c r="M795" s="13"/>
      <c r="O795" s="11"/>
      <c r="AD795" s="6"/>
      <c r="AE795" s="6"/>
      <c r="AF795" s="6"/>
      <c r="AG795" s="6"/>
      <c r="AH795" s="6"/>
      <c r="AI795" s="6"/>
      <c r="AJ795" s="6"/>
      <c r="AK795" s="6"/>
    </row>
    <row r="796" ht="15.75" customHeight="1">
      <c r="A796" s="2"/>
      <c r="B796" s="2"/>
      <c r="C796" s="2"/>
      <c r="J796" s="11"/>
      <c r="K796" s="12"/>
      <c r="L796" s="11"/>
      <c r="M796" s="13"/>
      <c r="O796" s="11"/>
      <c r="AD796" s="6"/>
      <c r="AE796" s="6"/>
      <c r="AF796" s="6"/>
      <c r="AG796" s="6"/>
      <c r="AH796" s="6"/>
      <c r="AI796" s="6"/>
      <c r="AJ796" s="6"/>
      <c r="AK796" s="6"/>
    </row>
    <row r="797" ht="15.75" customHeight="1">
      <c r="A797" s="2"/>
      <c r="B797" s="2"/>
      <c r="C797" s="2"/>
      <c r="J797" s="11"/>
      <c r="K797" s="12"/>
      <c r="L797" s="11"/>
      <c r="M797" s="13"/>
      <c r="O797" s="11"/>
      <c r="AD797" s="6"/>
      <c r="AE797" s="6"/>
      <c r="AF797" s="6"/>
      <c r="AG797" s="6"/>
      <c r="AH797" s="6"/>
      <c r="AI797" s="6"/>
      <c r="AJ797" s="6"/>
      <c r="AK797" s="6"/>
    </row>
    <row r="798" ht="15.75" customHeight="1">
      <c r="A798" s="2"/>
      <c r="B798" s="2"/>
      <c r="C798" s="2"/>
      <c r="J798" s="11"/>
      <c r="K798" s="12"/>
      <c r="L798" s="11"/>
      <c r="M798" s="13"/>
      <c r="O798" s="11"/>
      <c r="AD798" s="6"/>
      <c r="AE798" s="6"/>
      <c r="AF798" s="6"/>
      <c r="AG798" s="6"/>
      <c r="AH798" s="6"/>
      <c r="AI798" s="6"/>
      <c r="AJ798" s="6"/>
      <c r="AK798" s="6"/>
    </row>
    <row r="799" ht="15.75" customHeight="1">
      <c r="A799" s="2"/>
      <c r="B799" s="2"/>
      <c r="C799" s="2"/>
      <c r="J799" s="11"/>
      <c r="K799" s="12"/>
      <c r="L799" s="11"/>
      <c r="M799" s="13"/>
      <c r="O799" s="11"/>
      <c r="AD799" s="6"/>
      <c r="AE799" s="6"/>
      <c r="AF799" s="6"/>
      <c r="AG799" s="6"/>
      <c r="AH799" s="6"/>
      <c r="AI799" s="6"/>
      <c r="AJ799" s="6"/>
      <c r="AK799" s="6"/>
    </row>
    <row r="800" ht="15.75" customHeight="1">
      <c r="A800" s="2"/>
      <c r="B800" s="2"/>
      <c r="C800" s="2"/>
      <c r="J800" s="11"/>
      <c r="K800" s="12"/>
      <c r="L800" s="11"/>
      <c r="M800" s="13"/>
      <c r="O800" s="11"/>
      <c r="AD800" s="6"/>
      <c r="AE800" s="6"/>
      <c r="AF800" s="6"/>
      <c r="AG800" s="6"/>
      <c r="AH800" s="6"/>
      <c r="AI800" s="6"/>
      <c r="AJ800" s="6"/>
      <c r="AK800" s="6"/>
    </row>
    <row r="801" ht="15.75" customHeight="1">
      <c r="A801" s="2"/>
      <c r="B801" s="2"/>
      <c r="C801" s="2"/>
      <c r="J801" s="11"/>
      <c r="K801" s="12"/>
      <c r="L801" s="11"/>
      <c r="M801" s="13"/>
      <c r="O801" s="11"/>
      <c r="AD801" s="6"/>
      <c r="AE801" s="6"/>
      <c r="AF801" s="6"/>
      <c r="AG801" s="6"/>
      <c r="AH801" s="6"/>
      <c r="AI801" s="6"/>
      <c r="AJ801" s="6"/>
      <c r="AK801" s="6"/>
    </row>
    <row r="802" ht="15.75" customHeight="1">
      <c r="A802" s="2"/>
      <c r="B802" s="2"/>
      <c r="C802" s="2"/>
      <c r="J802" s="11"/>
      <c r="K802" s="12"/>
      <c r="L802" s="11"/>
      <c r="M802" s="13"/>
      <c r="O802" s="11"/>
      <c r="AD802" s="6"/>
      <c r="AE802" s="6"/>
      <c r="AF802" s="6"/>
      <c r="AG802" s="6"/>
      <c r="AH802" s="6"/>
      <c r="AI802" s="6"/>
      <c r="AJ802" s="6"/>
      <c r="AK802" s="6"/>
    </row>
    <row r="803" ht="15.75" customHeight="1">
      <c r="A803" s="2"/>
      <c r="B803" s="2"/>
      <c r="C803" s="2"/>
      <c r="J803" s="11"/>
      <c r="K803" s="12"/>
      <c r="L803" s="11"/>
      <c r="M803" s="13"/>
      <c r="O803" s="11"/>
      <c r="AD803" s="6"/>
      <c r="AE803" s="6"/>
      <c r="AF803" s="6"/>
      <c r="AG803" s="6"/>
      <c r="AH803" s="6"/>
      <c r="AI803" s="6"/>
      <c r="AJ803" s="6"/>
      <c r="AK803" s="6"/>
    </row>
    <row r="804" ht="15.75" customHeight="1">
      <c r="A804" s="2"/>
      <c r="B804" s="2"/>
      <c r="C804" s="2"/>
      <c r="J804" s="11"/>
      <c r="K804" s="12"/>
      <c r="L804" s="11"/>
      <c r="M804" s="13"/>
      <c r="O804" s="11"/>
      <c r="AD804" s="6"/>
      <c r="AE804" s="6"/>
      <c r="AF804" s="6"/>
      <c r="AG804" s="6"/>
      <c r="AH804" s="6"/>
      <c r="AI804" s="6"/>
      <c r="AJ804" s="6"/>
      <c r="AK804" s="6"/>
    </row>
    <row r="805" ht="15.75" customHeight="1">
      <c r="A805" s="2"/>
      <c r="B805" s="2"/>
      <c r="C805" s="2"/>
      <c r="J805" s="11"/>
      <c r="K805" s="12"/>
      <c r="L805" s="11"/>
      <c r="M805" s="13"/>
      <c r="O805" s="11"/>
      <c r="AD805" s="6"/>
      <c r="AE805" s="6"/>
      <c r="AF805" s="6"/>
      <c r="AG805" s="6"/>
      <c r="AH805" s="6"/>
      <c r="AI805" s="6"/>
      <c r="AJ805" s="6"/>
      <c r="AK805" s="6"/>
    </row>
    <row r="806" ht="15.75" customHeight="1">
      <c r="A806" s="2"/>
      <c r="B806" s="2"/>
      <c r="C806" s="2"/>
      <c r="J806" s="11"/>
      <c r="K806" s="12"/>
      <c r="L806" s="11"/>
      <c r="M806" s="13"/>
      <c r="O806" s="11"/>
      <c r="AD806" s="6"/>
      <c r="AE806" s="6"/>
      <c r="AF806" s="6"/>
      <c r="AG806" s="6"/>
      <c r="AH806" s="6"/>
      <c r="AI806" s="6"/>
      <c r="AJ806" s="6"/>
      <c r="AK806" s="6"/>
    </row>
    <row r="807" ht="15.75" customHeight="1">
      <c r="A807" s="2"/>
      <c r="B807" s="2"/>
      <c r="C807" s="2"/>
      <c r="J807" s="11"/>
      <c r="K807" s="12"/>
      <c r="L807" s="11"/>
      <c r="M807" s="13"/>
      <c r="O807" s="11"/>
      <c r="AD807" s="6"/>
      <c r="AE807" s="6"/>
      <c r="AF807" s="6"/>
      <c r="AG807" s="6"/>
      <c r="AH807" s="6"/>
      <c r="AI807" s="6"/>
      <c r="AJ807" s="6"/>
      <c r="AK807" s="6"/>
    </row>
    <row r="808" ht="15.75" customHeight="1">
      <c r="A808" s="2"/>
      <c r="B808" s="2"/>
      <c r="C808" s="2"/>
      <c r="J808" s="11"/>
      <c r="K808" s="12"/>
      <c r="L808" s="11"/>
      <c r="M808" s="13"/>
      <c r="O808" s="11"/>
      <c r="AD808" s="6"/>
      <c r="AE808" s="6"/>
      <c r="AF808" s="6"/>
      <c r="AG808" s="6"/>
      <c r="AH808" s="6"/>
      <c r="AI808" s="6"/>
      <c r="AJ808" s="6"/>
      <c r="AK808" s="6"/>
    </row>
    <row r="809" ht="15.75" customHeight="1">
      <c r="A809" s="2"/>
      <c r="B809" s="2"/>
      <c r="C809" s="2"/>
      <c r="J809" s="11"/>
      <c r="K809" s="12"/>
      <c r="L809" s="11"/>
      <c r="M809" s="13"/>
      <c r="O809" s="11"/>
      <c r="AD809" s="6"/>
      <c r="AE809" s="6"/>
      <c r="AF809" s="6"/>
      <c r="AG809" s="6"/>
      <c r="AH809" s="6"/>
      <c r="AI809" s="6"/>
      <c r="AJ809" s="6"/>
      <c r="AK809" s="6"/>
    </row>
    <row r="810" ht="15.75" customHeight="1">
      <c r="A810" s="2"/>
      <c r="B810" s="2"/>
      <c r="C810" s="2"/>
      <c r="J810" s="11"/>
      <c r="K810" s="12"/>
      <c r="L810" s="11"/>
      <c r="M810" s="13"/>
      <c r="O810" s="11"/>
      <c r="AD810" s="6"/>
      <c r="AE810" s="6"/>
      <c r="AF810" s="6"/>
      <c r="AG810" s="6"/>
      <c r="AH810" s="6"/>
      <c r="AI810" s="6"/>
      <c r="AJ810" s="6"/>
      <c r="AK810" s="6"/>
    </row>
    <row r="811" ht="15.75" customHeight="1">
      <c r="A811" s="2"/>
      <c r="B811" s="2"/>
      <c r="C811" s="2"/>
      <c r="J811" s="11"/>
      <c r="K811" s="12"/>
      <c r="L811" s="11"/>
      <c r="M811" s="13"/>
      <c r="O811" s="11"/>
      <c r="AD811" s="6"/>
      <c r="AE811" s="6"/>
      <c r="AF811" s="6"/>
      <c r="AG811" s="6"/>
      <c r="AH811" s="6"/>
      <c r="AI811" s="6"/>
      <c r="AJ811" s="6"/>
      <c r="AK811" s="6"/>
    </row>
    <row r="812" ht="15.75" customHeight="1">
      <c r="A812" s="2"/>
      <c r="B812" s="2"/>
      <c r="C812" s="2"/>
      <c r="J812" s="11"/>
      <c r="K812" s="12"/>
      <c r="L812" s="11"/>
      <c r="M812" s="13"/>
      <c r="O812" s="11"/>
      <c r="AD812" s="6"/>
      <c r="AE812" s="6"/>
      <c r="AF812" s="6"/>
      <c r="AG812" s="6"/>
      <c r="AH812" s="6"/>
      <c r="AI812" s="6"/>
      <c r="AJ812" s="6"/>
      <c r="AK812" s="6"/>
    </row>
    <row r="813" ht="15.75" customHeight="1">
      <c r="A813" s="2"/>
      <c r="B813" s="2"/>
      <c r="C813" s="2"/>
      <c r="J813" s="11"/>
      <c r="K813" s="12"/>
      <c r="L813" s="11"/>
      <c r="M813" s="13"/>
      <c r="O813" s="11"/>
      <c r="AD813" s="6"/>
      <c r="AE813" s="6"/>
      <c r="AF813" s="6"/>
      <c r="AG813" s="6"/>
      <c r="AH813" s="6"/>
      <c r="AI813" s="6"/>
      <c r="AJ813" s="6"/>
      <c r="AK813" s="6"/>
    </row>
    <row r="814" ht="15.75" customHeight="1">
      <c r="A814" s="2"/>
      <c r="B814" s="2"/>
      <c r="C814" s="2"/>
      <c r="J814" s="11"/>
      <c r="K814" s="12"/>
      <c r="L814" s="11"/>
      <c r="M814" s="13"/>
      <c r="O814" s="11"/>
      <c r="AD814" s="6"/>
      <c r="AE814" s="6"/>
      <c r="AF814" s="6"/>
      <c r="AG814" s="6"/>
      <c r="AH814" s="6"/>
      <c r="AI814" s="6"/>
      <c r="AJ814" s="6"/>
      <c r="AK814" s="6"/>
    </row>
    <row r="815" ht="15.75" customHeight="1">
      <c r="A815" s="2"/>
      <c r="B815" s="2"/>
      <c r="C815" s="2"/>
      <c r="J815" s="11"/>
      <c r="K815" s="12"/>
      <c r="L815" s="11"/>
      <c r="M815" s="13"/>
      <c r="O815" s="11"/>
      <c r="AD815" s="6"/>
      <c r="AE815" s="6"/>
      <c r="AF815" s="6"/>
      <c r="AG815" s="6"/>
      <c r="AH815" s="6"/>
      <c r="AI815" s="6"/>
      <c r="AJ815" s="6"/>
      <c r="AK815" s="6"/>
    </row>
    <row r="816" ht="15.75" customHeight="1">
      <c r="A816" s="2"/>
      <c r="B816" s="2"/>
      <c r="C816" s="2"/>
      <c r="J816" s="11"/>
      <c r="K816" s="12"/>
      <c r="L816" s="11"/>
      <c r="M816" s="13"/>
      <c r="O816" s="11"/>
      <c r="AD816" s="6"/>
      <c r="AE816" s="6"/>
      <c r="AF816" s="6"/>
      <c r="AG816" s="6"/>
      <c r="AH816" s="6"/>
      <c r="AI816" s="6"/>
      <c r="AJ816" s="6"/>
      <c r="AK816" s="6"/>
    </row>
    <row r="817" ht="15.75" customHeight="1">
      <c r="A817" s="2"/>
      <c r="B817" s="2"/>
      <c r="C817" s="2"/>
      <c r="J817" s="11"/>
      <c r="K817" s="12"/>
      <c r="L817" s="11"/>
      <c r="M817" s="13"/>
      <c r="O817" s="11"/>
      <c r="AD817" s="6"/>
      <c r="AE817" s="6"/>
      <c r="AF817" s="6"/>
      <c r="AG817" s="6"/>
      <c r="AH817" s="6"/>
      <c r="AI817" s="6"/>
      <c r="AJ817" s="6"/>
      <c r="AK817" s="6"/>
    </row>
    <row r="818" ht="15.75" customHeight="1">
      <c r="A818" s="2"/>
      <c r="B818" s="2"/>
      <c r="C818" s="2"/>
      <c r="J818" s="11"/>
      <c r="K818" s="12"/>
      <c r="L818" s="11"/>
      <c r="M818" s="13"/>
      <c r="O818" s="11"/>
      <c r="AD818" s="6"/>
      <c r="AE818" s="6"/>
      <c r="AF818" s="6"/>
      <c r="AG818" s="6"/>
      <c r="AH818" s="6"/>
      <c r="AI818" s="6"/>
      <c r="AJ818" s="6"/>
      <c r="AK818" s="6"/>
    </row>
    <row r="819" ht="15.75" customHeight="1">
      <c r="A819" s="2"/>
      <c r="B819" s="2"/>
      <c r="C819" s="2"/>
      <c r="J819" s="11"/>
      <c r="K819" s="12"/>
      <c r="L819" s="11"/>
      <c r="M819" s="13"/>
      <c r="O819" s="11"/>
      <c r="AD819" s="6"/>
      <c r="AE819" s="6"/>
      <c r="AF819" s="6"/>
      <c r="AG819" s="6"/>
      <c r="AH819" s="6"/>
      <c r="AI819" s="6"/>
      <c r="AJ819" s="6"/>
      <c r="AK819" s="6"/>
    </row>
    <row r="820" ht="15.75" customHeight="1">
      <c r="A820" s="2"/>
      <c r="B820" s="2"/>
      <c r="C820" s="2"/>
      <c r="J820" s="11"/>
      <c r="K820" s="12"/>
      <c r="L820" s="11"/>
      <c r="M820" s="13"/>
      <c r="O820" s="11"/>
      <c r="AD820" s="6"/>
      <c r="AE820" s="6"/>
      <c r="AF820" s="6"/>
      <c r="AG820" s="6"/>
      <c r="AH820" s="6"/>
      <c r="AI820" s="6"/>
      <c r="AJ820" s="6"/>
      <c r="AK820" s="6"/>
    </row>
    <row r="821" ht="15.75" customHeight="1">
      <c r="A821" s="2"/>
      <c r="B821" s="2"/>
      <c r="C821" s="2"/>
      <c r="J821" s="11"/>
      <c r="K821" s="12"/>
      <c r="L821" s="11"/>
      <c r="M821" s="13"/>
      <c r="O821" s="11"/>
      <c r="AD821" s="6"/>
      <c r="AE821" s="6"/>
      <c r="AF821" s="6"/>
      <c r="AG821" s="6"/>
      <c r="AH821" s="6"/>
      <c r="AI821" s="6"/>
      <c r="AJ821" s="6"/>
      <c r="AK821" s="6"/>
    </row>
    <row r="822" ht="15.75" customHeight="1">
      <c r="A822" s="2"/>
      <c r="B822" s="2"/>
      <c r="C822" s="2"/>
      <c r="J822" s="11"/>
      <c r="K822" s="12"/>
      <c r="L822" s="11"/>
      <c r="M822" s="13"/>
      <c r="O822" s="11"/>
      <c r="AD822" s="6"/>
      <c r="AE822" s="6"/>
      <c r="AF822" s="6"/>
      <c r="AG822" s="6"/>
      <c r="AH822" s="6"/>
      <c r="AI822" s="6"/>
      <c r="AJ822" s="6"/>
      <c r="AK822" s="6"/>
    </row>
    <row r="823" ht="15.75" customHeight="1">
      <c r="A823" s="2"/>
      <c r="B823" s="2"/>
      <c r="C823" s="2"/>
      <c r="J823" s="11"/>
      <c r="K823" s="12"/>
      <c r="L823" s="11"/>
      <c r="M823" s="13"/>
      <c r="O823" s="11"/>
      <c r="AD823" s="6"/>
      <c r="AE823" s="6"/>
      <c r="AF823" s="6"/>
      <c r="AG823" s="6"/>
      <c r="AH823" s="6"/>
      <c r="AI823" s="6"/>
      <c r="AJ823" s="6"/>
      <c r="AK823" s="6"/>
    </row>
    <row r="824" ht="15.75" customHeight="1">
      <c r="A824" s="2"/>
      <c r="B824" s="2"/>
      <c r="C824" s="2"/>
      <c r="J824" s="11"/>
      <c r="K824" s="12"/>
      <c r="L824" s="11"/>
      <c r="M824" s="13"/>
      <c r="O824" s="11"/>
      <c r="AD824" s="6"/>
      <c r="AE824" s="6"/>
      <c r="AF824" s="6"/>
      <c r="AG824" s="6"/>
      <c r="AH824" s="6"/>
      <c r="AI824" s="6"/>
      <c r="AJ824" s="6"/>
      <c r="AK824" s="6"/>
    </row>
    <row r="825" ht="15.75" customHeight="1">
      <c r="A825" s="2"/>
      <c r="B825" s="2"/>
      <c r="C825" s="2"/>
      <c r="J825" s="11"/>
      <c r="K825" s="12"/>
      <c r="L825" s="11"/>
      <c r="M825" s="13"/>
      <c r="O825" s="11"/>
      <c r="AD825" s="6"/>
      <c r="AE825" s="6"/>
      <c r="AF825" s="6"/>
      <c r="AG825" s="6"/>
      <c r="AH825" s="6"/>
      <c r="AI825" s="6"/>
      <c r="AJ825" s="6"/>
      <c r="AK825" s="6"/>
    </row>
    <row r="826" ht="15.75" customHeight="1">
      <c r="A826" s="2"/>
      <c r="B826" s="2"/>
      <c r="C826" s="2"/>
      <c r="J826" s="11"/>
      <c r="K826" s="12"/>
      <c r="L826" s="11"/>
      <c r="M826" s="13"/>
      <c r="O826" s="11"/>
      <c r="AD826" s="6"/>
      <c r="AE826" s="6"/>
      <c r="AF826" s="6"/>
      <c r="AG826" s="6"/>
      <c r="AH826" s="6"/>
      <c r="AI826" s="6"/>
      <c r="AJ826" s="6"/>
      <c r="AK826" s="6"/>
    </row>
    <row r="827" ht="15.75" customHeight="1">
      <c r="A827" s="2"/>
      <c r="B827" s="2"/>
      <c r="C827" s="2"/>
      <c r="J827" s="11"/>
      <c r="K827" s="12"/>
      <c r="L827" s="11"/>
      <c r="M827" s="13"/>
      <c r="O827" s="11"/>
      <c r="AD827" s="6"/>
      <c r="AE827" s="6"/>
      <c r="AF827" s="6"/>
      <c r="AG827" s="6"/>
      <c r="AH827" s="6"/>
      <c r="AI827" s="6"/>
      <c r="AJ827" s="6"/>
      <c r="AK827" s="6"/>
    </row>
    <row r="828" ht="15.75" customHeight="1">
      <c r="A828" s="2"/>
      <c r="B828" s="2"/>
      <c r="C828" s="2"/>
      <c r="J828" s="11"/>
      <c r="K828" s="12"/>
      <c r="L828" s="11"/>
      <c r="M828" s="13"/>
      <c r="O828" s="11"/>
      <c r="AD828" s="6"/>
      <c r="AE828" s="6"/>
      <c r="AF828" s="6"/>
      <c r="AG828" s="6"/>
      <c r="AH828" s="6"/>
      <c r="AI828" s="6"/>
      <c r="AJ828" s="6"/>
      <c r="AK828" s="6"/>
    </row>
    <row r="829" ht="15.75" customHeight="1">
      <c r="A829" s="2"/>
      <c r="B829" s="2"/>
      <c r="C829" s="2"/>
      <c r="J829" s="11"/>
      <c r="K829" s="12"/>
      <c r="L829" s="11"/>
      <c r="M829" s="13"/>
      <c r="O829" s="11"/>
      <c r="AD829" s="6"/>
      <c r="AE829" s="6"/>
      <c r="AF829" s="6"/>
      <c r="AG829" s="6"/>
      <c r="AH829" s="6"/>
      <c r="AI829" s="6"/>
      <c r="AJ829" s="6"/>
      <c r="AK829" s="6"/>
    </row>
    <row r="830" ht="15.75" customHeight="1">
      <c r="A830" s="2"/>
      <c r="B830" s="2"/>
      <c r="C830" s="2"/>
      <c r="J830" s="11"/>
      <c r="K830" s="12"/>
      <c r="L830" s="11"/>
      <c r="M830" s="13"/>
      <c r="O830" s="11"/>
      <c r="AD830" s="6"/>
      <c r="AE830" s="6"/>
      <c r="AF830" s="6"/>
      <c r="AG830" s="6"/>
      <c r="AH830" s="6"/>
      <c r="AI830" s="6"/>
      <c r="AJ830" s="6"/>
      <c r="AK830" s="6"/>
    </row>
    <row r="831" ht="15.75" customHeight="1">
      <c r="A831" s="2"/>
      <c r="B831" s="2"/>
      <c r="C831" s="2"/>
      <c r="J831" s="11"/>
      <c r="K831" s="12"/>
      <c r="L831" s="11"/>
      <c r="M831" s="13"/>
      <c r="O831" s="11"/>
      <c r="AD831" s="6"/>
      <c r="AE831" s="6"/>
      <c r="AF831" s="6"/>
      <c r="AG831" s="6"/>
      <c r="AH831" s="6"/>
      <c r="AI831" s="6"/>
      <c r="AJ831" s="6"/>
      <c r="AK831" s="6"/>
    </row>
    <row r="832" ht="15.75" customHeight="1">
      <c r="A832" s="2"/>
      <c r="B832" s="2"/>
      <c r="C832" s="2"/>
      <c r="J832" s="11"/>
      <c r="K832" s="12"/>
      <c r="L832" s="11"/>
      <c r="M832" s="13"/>
      <c r="O832" s="11"/>
      <c r="AD832" s="6"/>
      <c r="AE832" s="6"/>
      <c r="AF832" s="6"/>
      <c r="AG832" s="6"/>
      <c r="AH832" s="6"/>
      <c r="AI832" s="6"/>
      <c r="AJ832" s="6"/>
      <c r="AK832" s="6"/>
    </row>
    <row r="833" ht="15.75" customHeight="1">
      <c r="A833" s="2"/>
      <c r="B833" s="2"/>
      <c r="C833" s="2"/>
      <c r="J833" s="11"/>
      <c r="K833" s="12"/>
      <c r="L833" s="11"/>
      <c r="M833" s="13"/>
      <c r="O833" s="11"/>
      <c r="AD833" s="6"/>
      <c r="AE833" s="6"/>
      <c r="AF833" s="6"/>
      <c r="AG833" s="6"/>
      <c r="AH833" s="6"/>
      <c r="AI833" s="6"/>
      <c r="AJ833" s="6"/>
      <c r="AK833" s="6"/>
    </row>
    <row r="834" ht="15.75" customHeight="1">
      <c r="A834" s="2"/>
      <c r="B834" s="2"/>
      <c r="C834" s="2"/>
      <c r="J834" s="11"/>
      <c r="K834" s="12"/>
      <c r="L834" s="11"/>
      <c r="M834" s="13"/>
      <c r="O834" s="11"/>
      <c r="AD834" s="6"/>
      <c r="AE834" s="6"/>
      <c r="AF834" s="6"/>
      <c r="AG834" s="6"/>
      <c r="AH834" s="6"/>
      <c r="AI834" s="6"/>
      <c r="AJ834" s="6"/>
      <c r="AK834" s="6"/>
    </row>
    <row r="835" ht="15.75" customHeight="1">
      <c r="A835" s="2"/>
      <c r="B835" s="2"/>
      <c r="C835" s="2"/>
      <c r="J835" s="11"/>
      <c r="K835" s="12"/>
      <c r="L835" s="11"/>
      <c r="M835" s="13"/>
      <c r="O835" s="11"/>
      <c r="AD835" s="6"/>
      <c r="AE835" s="6"/>
      <c r="AF835" s="6"/>
      <c r="AG835" s="6"/>
      <c r="AH835" s="6"/>
      <c r="AI835" s="6"/>
      <c r="AJ835" s="6"/>
      <c r="AK835" s="6"/>
    </row>
    <row r="836" ht="15.75" customHeight="1">
      <c r="A836" s="2"/>
      <c r="B836" s="2"/>
      <c r="C836" s="2"/>
      <c r="J836" s="11"/>
      <c r="K836" s="12"/>
      <c r="L836" s="11"/>
      <c r="M836" s="13"/>
      <c r="O836" s="11"/>
      <c r="AD836" s="6"/>
      <c r="AE836" s="6"/>
      <c r="AF836" s="6"/>
      <c r="AG836" s="6"/>
      <c r="AH836" s="6"/>
      <c r="AI836" s="6"/>
      <c r="AJ836" s="6"/>
      <c r="AK836" s="6"/>
    </row>
    <row r="837" ht="15.75" customHeight="1">
      <c r="A837" s="2"/>
      <c r="B837" s="2"/>
      <c r="C837" s="2"/>
      <c r="J837" s="11"/>
      <c r="K837" s="12"/>
      <c r="L837" s="11"/>
      <c r="M837" s="13"/>
      <c r="O837" s="11"/>
      <c r="AD837" s="6"/>
      <c r="AE837" s="6"/>
      <c r="AF837" s="6"/>
      <c r="AG837" s="6"/>
      <c r="AH837" s="6"/>
      <c r="AI837" s="6"/>
      <c r="AJ837" s="6"/>
      <c r="AK837" s="6"/>
    </row>
    <row r="838" ht="15.75" customHeight="1">
      <c r="A838" s="2"/>
      <c r="B838" s="2"/>
      <c r="C838" s="2"/>
      <c r="J838" s="11"/>
      <c r="K838" s="12"/>
      <c r="L838" s="11"/>
      <c r="M838" s="13"/>
      <c r="O838" s="11"/>
      <c r="AD838" s="6"/>
      <c r="AE838" s="6"/>
      <c r="AF838" s="6"/>
      <c r="AG838" s="6"/>
      <c r="AH838" s="6"/>
      <c r="AI838" s="6"/>
      <c r="AJ838" s="6"/>
      <c r="AK838" s="6"/>
    </row>
    <row r="839" ht="15.75" customHeight="1">
      <c r="A839" s="2"/>
      <c r="B839" s="2"/>
      <c r="C839" s="2"/>
      <c r="J839" s="11"/>
      <c r="K839" s="12"/>
      <c r="L839" s="11"/>
      <c r="M839" s="13"/>
      <c r="O839" s="11"/>
      <c r="AD839" s="6"/>
      <c r="AE839" s="6"/>
      <c r="AF839" s="6"/>
      <c r="AG839" s="6"/>
      <c r="AH839" s="6"/>
      <c r="AI839" s="6"/>
      <c r="AJ839" s="6"/>
      <c r="AK839" s="6"/>
    </row>
    <row r="840" ht="15.75" customHeight="1">
      <c r="A840" s="2"/>
      <c r="B840" s="2"/>
      <c r="C840" s="2"/>
      <c r="J840" s="11"/>
      <c r="K840" s="12"/>
      <c r="L840" s="11"/>
      <c r="M840" s="13"/>
      <c r="O840" s="11"/>
      <c r="AD840" s="6"/>
      <c r="AE840" s="6"/>
      <c r="AF840" s="6"/>
      <c r="AG840" s="6"/>
      <c r="AH840" s="6"/>
      <c r="AI840" s="6"/>
      <c r="AJ840" s="6"/>
      <c r="AK840" s="6"/>
    </row>
    <row r="841" ht="15.75" customHeight="1">
      <c r="A841" s="2"/>
      <c r="B841" s="2"/>
      <c r="C841" s="2"/>
      <c r="J841" s="11"/>
      <c r="K841" s="12"/>
      <c r="L841" s="11"/>
      <c r="M841" s="13"/>
      <c r="O841" s="11"/>
      <c r="AD841" s="6"/>
      <c r="AE841" s="6"/>
      <c r="AF841" s="6"/>
      <c r="AG841" s="6"/>
      <c r="AH841" s="6"/>
      <c r="AI841" s="6"/>
      <c r="AJ841" s="6"/>
      <c r="AK841" s="6"/>
    </row>
    <row r="842" ht="15.75" customHeight="1">
      <c r="A842" s="2"/>
      <c r="B842" s="2"/>
      <c r="C842" s="2"/>
      <c r="J842" s="11"/>
      <c r="K842" s="12"/>
      <c r="L842" s="11"/>
      <c r="M842" s="13"/>
      <c r="O842" s="11"/>
      <c r="AD842" s="6"/>
      <c r="AE842" s="6"/>
      <c r="AF842" s="6"/>
      <c r="AG842" s="6"/>
      <c r="AH842" s="6"/>
      <c r="AI842" s="6"/>
      <c r="AJ842" s="6"/>
      <c r="AK842" s="6"/>
    </row>
    <row r="843" ht="15.75" customHeight="1">
      <c r="A843" s="2"/>
      <c r="B843" s="2"/>
      <c r="C843" s="2"/>
      <c r="J843" s="11"/>
      <c r="K843" s="12"/>
      <c r="L843" s="11"/>
      <c r="M843" s="13"/>
      <c r="O843" s="11"/>
      <c r="AD843" s="6"/>
      <c r="AE843" s="6"/>
      <c r="AF843" s="6"/>
      <c r="AG843" s="6"/>
      <c r="AH843" s="6"/>
      <c r="AI843" s="6"/>
      <c r="AJ843" s="6"/>
      <c r="AK843" s="6"/>
    </row>
    <row r="844" ht="15.75" customHeight="1">
      <c r="A844" s="2"/>
      <c r="B844" s="2"/>
      <c r="C844" s="2"/>
      <c r="J844" s="11"/>
      <c r="K844" s="12"/>
      <c r="L844" s="11"/>
      <c r="M844" s="13"/>
      <c r="O844" s="11"/>
      <c r="AD844" s="6"/>
      <c r="AE844" s="6"/>
      <c r="AF844" s="6"/>
      <c r="AG844" s="6"/>
      <c r="AH844" s="6"/>
      <c r="AI844" s="6"/>
      <c r="AJ844" s="6"/>
      <c r="AK844" s="6"/>
    </row>
    <row r="845" ht="15.75" customHeight="1">
      <c r="A845" s="2"/>
      <c r="B845" s="2"/>
      <c r="C845" s="2"/>
      <c r="J845" s="11"/>
      <c r="K845" s="12"/>
      <c r="L845" s="11"/>
      <c r="M845" s="13"/>
      <c r="O845" s="11"/>
      <c r="AD845" s="6"/>
      <c r="AE845" s="6"/>
      <c r="AF845" s="6"/>
      <c r="AG845" s="6"/>
      <c r="AH845" s="6"/>
      <c r="AI845" s="6"/>
      <c r="AJ845" s="6"/>
      <c r="AK845" s="6"/>
    </row>
    <row r="846" ht="15.75" customHeight="1">
      <c r="A846" s="2"/>
      <c r="B846" s="2"/>
      <c r="C846" s="2"/>
      <c r="J846" s="11"/>
      <c r="K846" s="12"/>
      <c r="L846" s="11"/>
      <c r="M846" s="13"/>
      <c r="O846" s="11"/>
      <c r="AD846" s="6"/>
      <c r="AE846" s="6"/>
      <c r="AF846" s="6"/>
      <c r="AG846" s="6"/>
      <c r="AH846" s="6"/>
      <c r="AI846" s="6"/>
      <c r="AJ846" s="6"/>
      <c r="AK846" s="6"/>
    </row>
    <row r="847" ht="15.75" customHeight="1">
      <c r="A847" s="2"/>
      <c r="B847" s="2"/>
      <c r="C847" s="2"/>
      <c r="J847" s="11"/>
      <c r="K847" s="12"/>
      <c r="L847" s="11"/>
      <c r="M847" s="13"/>
      <c r="O847" s="11"/>
      <c r="AD847" s="6"/>
      <c r="AE847" s="6"/>
      <c r="AF847" s="6"/>
      <c r="AG847" s="6"/>
      <c r="AH847" s="6"/>
      <c r="AI847" s="6"/>
      <c r="AJ847" s="6"/>
      <c r="AK847" s="6"/>
    </row>
    <row r="848" ht="15.75" customHeight="1">
      <c r="A848" s="2"/>
      <c r="B848" s="2"/>
      <c r="C848" s="2"/>
      <c r="J848" s="11"/>
      <c r="K848" s="12"/>
      <c r="L848" s="11"/>
      <c r="M848" s="13"/>
      <c r="O848" s="11"/>
      <c r="AD848" s="6"/>
      <c r="AE848" s="6"/>
      <c r="AF848" s="6"/>
      <c r="AG848" s="6"/>
      <c r="AH848" s="6"/>
      <c r="AI848" s="6"/>
      <c r="AJ848" s="6"/>
      <c r="AK848" s="6"/>
    </row>
    <row r="849" ht="15.75" customHeight="1">
      <c r="A849" s="2"/>
      <c r="B849" s="2"/>
      <c r="C849" s="2"/>
      <c r="J849" s="11"/>
      <c r="K849" s="12"/>
      <c r="L849" s="11"/>
      <c r="M849" s="13"/>
      <c r="O849" s="11"/>
      <c r="AD849" s="6"/>
      <c r="AE849" s="6"/>
      <c r="AF849" s="6"/>
      <c r="AG849" s="6"/>
      <c r="AH849" s="6"/>
      <c r="AI849" s="6"/>
      <c r="AJ849" s="6"/>
      <c r="AK849" s="6"/>
    </row>
    <row r="850" ht="15.75" customHeight="1">
      <c r="A850" s="2"/>
      <c r="B850" s="2"/>
      <c r="C850" s="2"/>
      <c r="J850" s="11"/>
      <c r="K850" s="12"/>
      <c r="L850" s="11"/>
      <c r="M850" s="13"/>
      <c r="O850" s="11"/>
      <c r="AD850" s="6"/>
      <c r="AE850" s="6"/>
      <c r="AF850" s="6"/>
      <c r="AG850" s="6"/>
      <c r="AH850" s="6"/>
      <c r="AI850" s="6"/>
      <c r="AJ850" s="6"/>
      <c r="AK850" s="6"/>
    </row>
    <row r="851" ht="15.75" customHeight="1">
      <c r="A851" s="2"/>
      <c r="B851" s="2"/>
      <c r="C851" s="2"/>
      <c r="J851" s="11"/>
      <c r="K851" s="12"/>
      <c r="L851" s="11"/>
      <c r="M851" s="13"/>
      <c r="O851" s="11"/>
      <c r="AD851" s="6"/>
      <c r="AE851" s="6"/>
      <c r="AF851" s="6"/>
      <c r="AG851" s="6"/>
      <c r="AH851" s="6"/>
      <c r="AI851" s="6"/>
      <c r="AJ851" s="6"/>
      <c r="AK851" s="6"/>
    </row>
    <row r="852" ht="15.75" customHeight="1">
      <c r="A852" s="2"/>
      <c r="B852" s="2"/>
      <c r="C852" s="2"/>
      <c r="J852" s="11"/>
      <c r="K852" s="12"/>
      <c r="L852" s="11"/>
      <c r="M852" s="13"/>
      <c r="O852" s="11"/>
      <c r="AD852" s="6"/>
      <c r="AE852" s="6"/>
      <c r="AF852" s="6"/>
      <c r="AG852" s="6"/>
      <c r="AH852" s="6"/>
      <c r="AI852" s="6"/>
      <c r="AJ852" s="6"/>
      <c r="AK852" s="6"/>
    </row>
    <row r="853" ht="15.75" customHeight="1">
      <c r="A853" s="2"/>
      <c r="B853" s="2"/>
      <c r="C853" s="2"/>
      <c r="J853" s="11"/>
      <c r="K853" s="12"/>
      <c r="L853" s="11"/>
      <c r="M853" s="13"/>
      <c r="O853" s="11"/>
      <c r="AD853" s="6"/>
      <c r="AE853" s="6"/>
      <c r="AF853" s="6"/>
      <c r="AG853" s="6"/>
      <c r="AH853" s="6"/>
      <c r="AI853" s="6"/>
      <c r="AJ853" s="6"/>
      <c r="AK853" s="6"/>
    </row>
    <row r="854" ht="15.75" customHeight="1">
      <c r="A854" s="2"/>
      <c r="B854" s="2"/>
      <c r="C854" s="2"/>
      <c r="J854" s="11"/>
      <c r="K854" s="12"/>
      <c r="L854" s="11"/>
      <c r="M854" s="13"/>
      <c r="O854" s="11"/>
      <c r="AD854" s="6"/>
      <c r="AE854" s="6"/>
      <c r="AF854" s="6"/>
      <c r="AG854" s="6"/>
      <c r="AH854" s="6"/>
      <c r="AI854" s="6"/>
      <c r="AJ854" s="6"/>
      <c r="AK854" s="6"/>
    </row>
    <row r="855" ht="15.75" customHeight="1">
      <c r="A855" s="2"/>
      <c r="B855" s="2"/>
      <c r="C855" s="2"/>
      <c r="J855" s="11"/>
      <c r="K855" s="12"/>
      <c r="L855" s="11"/>
      <c r="M855" s="13"/>
      <c r="O855" s="11"/>
      <c r="AD855" s="6"/>
      <c r="AE855" s="6"/>
      <c r="AF855" s="6"/>
      <c r="AG855" s="6"/>
      <c r="AH855" s="6"/>
      <c r="AI855" s="6"/>
      <c r="AJ855" s="6"/>
      <c r="AK855" s="6"/>
    </row>
    <row r="856" ht="15.75" customHeight="1">
      <c r="A856" s="2"/>
      <c r="B856" s="2"/>
      <c r="C856" s="2"/>
      <c r="J856" s="11"/>
      <c r="K856" s="12"/>
      <c r="L856" s="11"/>
      <c r="M856" s="13"/>
      <c r="O856" s="11"/>
      <c r="AD856" s="6"/>
      <c r="AE856" s="6"/>
      <c r="AF856" s="6"/>
      <c r="AG856" s="6"/>
      <c r="AH856" s="6"/>
      <c r="AI856" s="6"/>
      <c r="AJ856" s="6"/>
      <c r="AK856" s="6"/>
    </row>
    <row r="857" ht="15.75" customHeight="1">
      <c r="A857" s="2"/>
      <c r="B857" s="2"/>
      <c r="C857" s="2"/>
      <c r="J857" s="11"/>
      <c r="K857" s="12"/>
      <c r="L857" s="11"/>
      <c r="M857" s="13"/>
      <c r="O857" s="11"/>
      <c r="AD857" s="6"/>
      <c r="AE857" s="6"/>
      <c r="AF857" s="6"/>
      <c r="AG857" s="6"/>
      <c r="AH857" s="6"/>
      <c r="AI857" s="6"/>
      <c r="AJ857" s="6"/>
      <c r="AK857" s="6"/>
    </row>
    <row r="858" ht="15.75" customHeight="1">
      <c r="A858" s="2"/>
      <c r="B858" s="2"/>
      <c r="C858" s="2"/>
      <c r="J858" s="11"/>
      <c r="K858" s="12"/>
      <c r="L858" s="11"/>
      <c r="M858" s="13"/>
      <c r="O858" s="11"/>
      <c r="AD858" s="6"/>
      <c r="AE858" s="6"/>
      <c r="AF858" s="6"/>
      <c r="AG858" s="6"/>
      <c r="AH858" s="6"/>
      <c r="AI858" s="6"/>
      <c r="AJ858" s="6"/>
      <c r="AK858" s="6"/>
    </row>
    <row r="859" ht="15.75" customHeight="1">
      <c r="A859" s="2"/>
      <c r="B859" s="2"/>
      <c r="C859" s="2"/>
      <c r="J859" s="11"/>
      <c r="K859" s="12"/>
      <c r="L859" s="11"/>
      <c r="M859" s="13"/>
      <c r="O859" s="11"/>
      <c r="AD859" s="6"/>
      <c r="AE859" s="6"/>
      <c r="AF859" s="6"/>
      <c r="AG859" s="6"/>
      <c r="AH859" s="6"/>
      <c r="AI859" s="6"/>
      <c r="AJ859" s="6"/>
      <c r="AK859" s="6"/>
    </row>
    <row r="860" ht="15.75" customHeight="1">
      <c r="A860" s="2"/>
      <c r="B860" s="2"/>
      <c r="C860" s="2"/>
      <c r="J860" s="11"/>
      <c r="K860" s="12"/>
      <c r="L860" s="11"/>
      <c r="M860" s="13"/>
      <c r="O860" s="11"/>
      <c r="AD860" s="6"/>
      <c r="AE860" s="6"/>
      <c r="AF860" s="6"/>
      <c r="AG860" s="6"/>
      <c r="AH860" s="6"/>
      <c r="AI860" s="6"/>
      <c r="AJ860" s="6"/>
      <c r="AK860" s="6"/>
    </row>
    <row r="861" ht="15.75" customHeight="1">
      <c r="A861" s="2"/>
      <c r="B861" s="2"/>
      <c r="C861" s="2"/>
      <c r="J861" s="11"/>
      <c r="K861" s="12"/>
      <c r="L861" s="11"/>
      <c r="M861" s="13"/>
      <c r="O861" s="11"/>
      <c r="AD861" s="6"/>
      <c r="AE861" s="6"/>
      <c r="AF861" s="6"/>
      <c r="AG861" s="6"/>
      <c r="AH861" s="6"/>
      <c r="AI861" s="6"/>
      <c r="AJ861" s="6"/>
      <c r="AK861" s="6"/>
    </row>
    <row r="862" ht="15.75" customHeight="1">
      <c r="A862" s="2"/>
      <c r="B862" s="2"/>
      <c r="C862" s="2"/>
      <c r="J862" s="11"/>
      <c r="K862" s="12"/>
      <c r="L862" s="11"/>
      <c r="M862" s="13"/>
      <c r="O862" s="11"/>
      <c r="AD862" s="6"/>
      <c r="AE862" s="6"/>
      <c r="AF862" s="6"/>
      <c r="AG862" s="6"/>
      <c r="AH862" s="6"/>
      <c r="AI862" s="6"/>
      <c r="AJ862" s="6"/>
      <c r="AK862" s="6"/>
    </row>
    <row r="863" ht="15.75" customHeight="1">
      <c r="A863" s="2"/>
      <c r="B863" s="2"/>
      <c r="C863" s="2"/>
      <c r="J863" s="11"/>
      <c r="K863" s="12"/>
      <c r="L863" s="11"/>
      <c r="M863" s="13"/>
      <c r="O863" s="11"/>
      <c r="AD863" s="6"/>
      <c r="AE863" s="6"/>
      <c r="AF863" s="6"/>
      <c r="AG863" s="6"/>
      <c r="AH863" s="6"/>
      <c r="AI863" s="6"/>
      <c r="AJ863" s="6"/>
      <c r="AK863" s="6"/>
    </row>
    <row r="864" ht="15.75" customHeight="1">
      <c r="A864" s="2"/>
      <c r="B864" s="2"/>
      <c r="C864" s="2"/>
      <c r="J864" s="11"/>
      <c r="K864" s="12"/>
      <c r="L864" s="11"/>
      <c r="M864" s="13"/>
      <c r="O864" s="11"/>
      <c r="AD864" s="6"/>
      <c r="AE864" s="6"/>
      <c r="AF864" s="6"/>
      <c r="AG864" s="6"/>
      <c r="AH864" s="6"/>
      <c r="AI864" s="6"/>
      <c r="AJ864" s="6"/>
      <c r="AK864" s="6"/>
    </row>
    <row r="865" ht="15.75" customHeight="1">
      <c r="A865" s="2"/>
      <c r="B865" s="2"/>
      <c r="C865" s="2"/>
      <c r="J865" s="11"/>
      <c r="K865" s="12"/>
      <c r="L865" s="11"/>
      <c r="M865" s="13"/>
      <c r="O865" s="11"/>
      <c r="AD865" s="6"/>
      <c r="AE865" s="6"/>
      <c r="AF865" s="6"/>
      <c r="AG865" s="6"/>
      <c r="AH865" s="6"/>
      <c r="AI865" s="6"/>
      <c r="AJ865" s="6"/>
      <c r="AK865" s="6"/>
    </row>
    <row r="866" ht="15.75" customHeight="1">
      <c r="A866" s="2"/>
      <c r="B866" s="2"/>
      <c r="C866" s="2"/>
      <c r="J866" s="11"/>
      <c r="K866" s="12"/>
      <c r="L866" s="11"/>
      <c r="M866" s="13"/>
      <c r="O866" s="11"/>
      <c r="AD866" s="6"/>
      <c r="AE866" s="6"/>
      <c r="AF866" s="6"/>
      <c r="AG866" s="6"/>
      <c r="AH866" s="6"/>
      <c r="AI866" s="6"/>
      <c r="AJ866" s="6"/>
      <c r="AK866" s="6"/>
    </row>
    <row r="867" ht="15.75" customHeight="1">
      <c r="A867" s="2"/>
      <c r="B867" s="2"/>
      <c r="C867" s="2"/>
      <c r="J867" s="11"/>
      <c r="K867" s="12"/>
      <c r="L867" s="11"/>
      <c r="M867" s="13"/>
      <c r="O867" s="11"/>
      <c r="AD867" s="6"/>
      <c r="AE867" s="6"/>
      <c r="AF867" s="6"/>
      <c r="AG867" s="6"/>
      <c r="AH867" s="6"/>
      <c r="AI867" s="6"/>
      <c r="AJ867" s="6"/>
      <c r="AK867" s="6"/>
    </row>
    <row r="868" ht="15.75" customHeight="1">
      <c r="A868" s="2"/>
      <c r="B868" s="2"/>
      <c r="C868" s="2"/>
      <c r="J868" s="11"/>
      <c r="K868" s="12"/>
      <c r="L868" s="11"/>
      <c r="M868" s="13"/>
      <c r="O868" s="11"/>
      <c r="AD868" s="6"/>
      <c r="AE868" s="6"/>
      <c r="AF868" s="6"/>
      <c r="AG868" s="6"/>
      <c r="AH868" s="6"/>
      <c r="AI868" s="6"/>
      <c r="AJ868" s="6"/>
      <c r="AK868" s="6"/>
    </row>
    <row r="869" ht="15.75" customHeight="1">
      <c r="A869" s="2"/>
      <c r="B869" s="2"/>
      <c r="C869" s="2"/>
      <c r="J869" s="11"/>
      <c r="K869" s="12"/>
      <c r="L869" s="11"/>
      <c r="M869" s="13"/>
      <c r="O869" s="11"/>
      <c r="AD869" s="6"/>
      <c r="AE869" s="6"/>
      <c r="AF869" s="6"/>
      <c r="AG869" s="6"/>
      <c r="AH869" s="6"/>
      <c r="AI869" s="6"/>
      <c r="AJ869" s="6"/>
      <c r="AK869" s="6"/>
    </row>
    <row r="870" ht="15.75" customHeight="1">
      <c r="A870" s="2"/>
      <c r="B870" s="2"/>
      <c r="C870" s="2"/>
      <c r="J870" s="11"/>
      <c r="K870" s="12"/>
      <c r="L870" s="11"/>
      <c r="M870" s="13"/>
      <c r="O870" s="11"/>
      <c r="AD870" s="6"/>
      <c r="AE870" s="6"/>
      <c r="AF870" s="6"/>
      <c r="AG870" s="6"/>
      <c r="AH870" s="6"/>
      <c r="AI870" s="6"/>
      <c r="AJ870" s="6"/>
      <c r="AK870" s="6"/>
    </row>
    <row r="871" ht="15.75" customHeight="1">
      <c r="A871" s="2"/>
      <c r="B871" s="2"/>
      <c r="C871" s="2"/>
      <c r="J871" s="11"/>
      <c r="K871" s="12"/>
      <c r="L871" s="11"/>
      <c r="M871" s="13"/>
      <c r="O871" s="11"/>
      <c r="AD871" s="6"/>
      <c r="AE871" s="6"/>
      <c r="AF871" s="6"/>
      <c r="AG871" s="6"/>
      <c r="AH871" s="6"/>
      <c r="AI871" s="6"/>
      <c r="AJ871" s="6"/>
      <c r="AK871" s="6"/>
    </row>
    <row r="872" ht="15.75" customHeight="1">
      <c r="A872" s="2"/>
      <c r="B872" s="2"/>
      <c r="C872" s="2"/>
      <c r="J872" s="11"/>
      <c r="K872" s="12"/>
      <c r="L872" s="11"/>
      <c r="M872" s="13"/>
      <c r="O872" s="11"/>
      <c r="AD872" s="6"/>
      <c r="AE872" s="6"/>
      <c r="AF872" s="6"/>
      <c r="AG872" s="6"/>
      <c r="AH872" s="6"/>
      <c r="AI872" s="6"/>
      <c r="AJ872" s="6"/>
      <c r="AK872" s="6"/>
    </row>
    <row r="873" ht="15.75" customHeight="1">
      <c r="A873" s="2"/>
      <c r="B873" s="2"/>
      <c r="C873" s="2"/>
      <c r="J873" s="11"/>
      <c r="K873" s="12"/>
      <c r="L873" s="11"/>
      <c r="M873" s="13"/>
      <c r="O873" s="11"/>
      <c r="AD873" s="6"/>
      <c r="AE873" s="6"/>
      <c r="AF873" s="6"/>
      <c r="AG873" s="6"/>
      <c r="AH873" s="6"/>
      <c r="AI873" s="6"/>
      <c r="AJ873" s="6"/>
      <c r="AK873" s="6"/>
    </row>
    <row r="874" ht="15.75" customHeight="1">
      <c r="A874" s="2"/>
      <c r="B874" s="2"/>
      <c r="C874" s="2"/>
      <c r="J874" s="11"/>
      <c r="K874" s="12"/>
      <c r="L874" s="11"/>
      <c r="M874" s="13"/>
      <c r="O874" s="11"/>
      <c r="AD874" s="6"/>
      <c r="AE874" s="6"/>
      <c r="AF874" s="6"/>
      <c r="AG874" s="6"/>
      <c r="AH874" s="6"/>
      <c r="AI874" s="6"/>
      <c r="AJ874" s="6"/>
      <c r="AK874" s="6"/>
    </row>
    <row r="875" ht="15.75" customHeight="1">
      <c r="A875" s="2"/>
      <c r="B875" s="2"/>
      <c r="C875" s="2"/>
      <c r="J875" s="11"/>
      <c r="K875" s="12"/>
      <c r="L875" s="11"/>
      <c r="M875" s="13"/>
      <c r="O875" s="11"/>
      <c r="AD875" s="6"/>
      <c r="AE875" s="6"/>
      <c r="AF875" s="6"/>
      <c r="AG875" s="6"/>
      <c r="AH875" s="6"/>
      <c r="AI875" s="6"/>
      <c r="AJ875" s="6"/>
      <c r="AK875" s="6"/>
    </row>
    <row r="876" ht="15.75" customHeight="1">
      <c r="A876" s="2"/>
      <c r="B876" s="2"/>
      <c r="C876" s="2"/>
      <c r="J876" s="11"/>
      <c r="K876" s="12"/>
      <c r="L876" s="11"/>
      <c r="M876" s="13"/>
      <c r="O876" s="11"/>
      <c r="AD876" s="6"/>
      <c r="AE876" s="6"/>
      <c r="AF876" s="6"/>
      <c r="AG876" s="6"/>
      <c r="AH876" s="6"/>
      <c r="AI876" s="6"/>
      <c r="AJ876" s="6"/>
      <c r="AK876" s="6"/>
    </row>
    <row r="877" ht="15.75" customHeight="1">
      <c r="A877" s="2"/>
      <c r="B877" s="2"/>
      <c r="C877" s="2"/>
      <c r="J877" s="11"/>
      <c r="K877" s="12"/>
      <c r="L877" s="11"/>
      <c r="M877" s="13"/>
      <c r="O877" s="11"/>
      <c r="AD877" s="6"/>
      <c r="AE877" s="6"/>
      <c r="AF877" s="6"/>
      <c r="AG877" s="6"/>
      <c r="AH877" s="6"/>
      <c r="AI877" s="6"/>
      <c r="AJ877" s="6"/>
      <c r="AK877" s="6"/>
    </row>
    <row r="878" ht="15.75" customHeight="1">
      <c r="A878" s="2"/>
      <c r="B878" s="2"/>
      <c r="C878" s="2"/>
      <c r="J878" s="11"/>
      <c r="K878" s="12"/>
      <c r="L878" s="11"/>
      <c r="M878" s="13"/>
      <c r="O878" s="11"/>
      <c r="AD878" s="6"/>
      <c r="AE878" s="6"/>
      <c r="AF878" s="6"/>
      <c r="AG878" s="6"/>
      <c r="AH878" s="6"/>
      <c r="AI878" s="6"/>
      <c r="AJ878" s="6"/>
      <c r="AK878" s="6"/>
    </row>
    <row r="879" ht="15.75" customHeight="1">
      <c r="A879" s="2"/>
      <c r="B879" s="2"/>
      <c r="C879" s="2"/>
      <c r="J879" s="11"/>
      <c r="K879" s="12"/>
      <c r="L879" s="11"/>
      <c r="M879" s="13"/>
      <c r="O879" s="11"/>
      <c r="AD879" s="6"/>
      <c r="AE879" s="6"/>
      <c r="AF879" s="6"/>
      <c r="AG879" s="6"/>
      <c r="AH879" s="6"/>
      <c r="AI879" s="6"/>
      <c r="AJ879" s="6"/>
      <c r="AK879" s="6"/>
    </row>
    <row r="880" ht="15.75" customHeight="1">
      <c r="A880" s="2"/>
      <c r="B880" s="2"/>
      <c r="C880" s="2"/>
      <c r="J880" s="11"/>
      <c r="K880" s="12"/>
      <c r="L880" s="11"/>
      <c r="M880" s="13"/>
      <c r="O880" s="11"/>
      <c r="AD880" s="6"/>
      <c r="AE880" s="6"/>
      <c r="AF880" s="6"/>
      <c r="AG880" s="6"/>
      <c r="AH880" s="6"/>
      <c r="AI880" s="6"/>
      <c r="AJ880" s="6"/>
      <c r="AK880" s="6"/>
    </row>
    <row r="881" ht="15.75" customHeight="1">
      <c r="A881" s="2"/>
      <c r="B881" s="2"/>
      <c r="C881" s="2"/>
      <c r="J881" s="11"/>
      <c r="K881" s="12"/>
      <c r="L881" s="11"/>
      <c r="M881" s="13"/>
      <c r="O881" s="11"/>
      <c r="AD881" s="6"/>
      <c r="AE881" s="6"/>
      <c r="AF881" s="6"/>
      <c r="AG881" s="6"/>
      <c r="AH881" s="6"/>
      <c r="AI881" s="6"/>
      <c r="AJ881" s="6"/>
      <c r="AK881" s="6"/>
    </row>
    <row r="882" ht="15.75" customHeight="1">
      <c r="A882" s="2"/>
      <c r="B882" s="2"/>
      <c r="C882" s="2"/>
      <c r="J882" s="11"/>
      <c r="K882" s="12"/>
      <c r="L882" s="11"/>
      <c r="M882" s="13"/>
      <c r="O882" s="11"/>
      <c r="AD882" s="6"/>
      <c r="AE882" s="6"/>
      <c r="AF882" s="6"/>
      <c r="AG882" s="6"/>
      <c r="AH882" s="6"/>
      <c r="AI882" s="6"/>
      <c r="AJ882" s="6"/>
      <c r="AK882" s="6"/>
    </row>
    <row r="883" ht="15.75" customHeight="1">
      <c r="A883" s="2"/>
      <c r="B883" s="2"/>
      <c r="C883" s="2"/>
      <c r="J883" s="11"/>
      <c r="K883" s="12"/>
      <c r="L883" s="11"/>
      <c r="M883" s="13"/>
      <c r="O883" s="11"/>
      <c r="AD883" s="6"/>
      <c r="AE883" s="6"/>
      <c r="AF883" s="6"/>
      <c r="AG883" s="6"/>
      <c r="AH883" s="6"/>
      <c r="AI883" s="6"/>
      <c r="AJ883" s="6"/>
      <c r="AK883" s="6"/>
    </row>
    <row r="884" ht="15.75" customHeight="1">
      <c r="A884" s="2"/>
      <c r="B884" s="2"/>
      <c r="C884" s="2"/>
      <c r="J884" s="11"/>
      <c r="K884" s="12"/>
      <c r="L884" s="11"/>
      <c r="M884" s="13"/>
      <c r="O884" s="11"/>
      <c r="AD884" s="6"/>
      <c r="AE884" s="6"/>
      <c r="AF884" s="6"/>
      <c r="AG884" s="6"/>
      <c r="AH884" s="6"/>
      <c r="AI884" s="6"/>
      <c r="AJ884" s="6"/>
      <c r="AK884" s="6"/>
    </row>
    <row r="885" ht="15.75" customHeight="1">
      <c r="A885" s="2"/>
      <c r="B885" s="2"/>
      <c r="C885" s="2"/>
      <c r="J885" s="11"/>
      <c r="K885" s="12"/>
      <c r="L885" s="11"/>
      <c r="M885" s="13"/>
      <c r="O885" s="11"/>
      <c r="AD885" s="6"/>
      <c r="AE885" s="6"/>
      <c r="AF885" s="6"/>
      <c r="AG885" s="6"/>
      <c r="AH885" s="6"/>
      <c r="AI885" s="6"/>
      <c r="AJ885" s="6"/>
      <c r="AK885" s="6"/>
    </row>
    <row r="886" ht="15.75" customHeight="1">
      <c r="A886" s="2"/>
      <c r="B886" s="2"/>
      <c r="C886" s="2"/>
      <c r="J886" s="11"/>
      <c r="K886" s="12"/>
      <c r="L886" s="11"/>
      <c r="M886" s="13"/>
      <c r="O886" s="11"/>
      <c r="AD886" s="6"/>
      <c r="AE886" s="6"/>
      <c r="AF886" s="6"/>
      <c r="AG886" s="6"/>
      <c r="AH886" s="6"/>
      <c r="AI886" s="6"/>
      <c r="AJ886" s="6"/>
      <c r="AK886" s="6"/>
    </row>
    <row r="887" ht="15.75" customHeight="1">
      <c r="A887" s="2"/>
      <c r="B887" s="2"/>
      <c r="C887" s="2"/>
      <c r="J887" s="11"/>
      <c r="K887" s="12"/>
      <c r="L887" s="11"/>
      <c r="M887" s="13"/>
      <c r="O887" s="11"/>
      <c r="AD887" s="6"/>
      <c r="AE887" s="6"/>
      <c r="AF887" s="6"/>
      <c r="AG887" s="6"/>
      <c r="AH887" s="6"/>
      <c r="AI887" s="6"/>
      <c r="AJ887" s="6"/>
      <c r="AK887" s="6"/>
    </row>
    <row r="888" ht="15.75" customHeight="1">
      <c r="A888" s="2"/>
      <c r="B888" s="2"/>
      <c r="C888" s="2"/>
      <c r="J888" s="11"/>
      <c r="K888" s="12"/>
      <c r="L888" s="11"/>
      <c r="M888" s="13"/>
      <c r="O888" s="11"/>
      <c r="AD888" s="6"/>
      <c r="AE888" s="6"/>
      <c r="AF888" s="6"/>
      <c r="AG888" s="6"/>
      <c r="AH888" s="6"/>
      <c r="AI888" s="6"/>
      <c r="AJ888" s="6"/>
      <c r="AK888" s="6"/>
    </row>
    <row r="889" ht="15.75" customHeight="1">
      <c r="A889" s="2"/>
      <c r="B889" s="2"/>
      <c r="C889" s="2"/>
      <c r="J889" s="11"/>
      <c r="K889" s="12"/>
      <c r="L889" s="11"/>
      <c r="M889" s="13"/>
      <c r="O889" s="11"/>
      <c r="AD889" s="6"/>
      <c r="AE889" s="6"/>
      <c r="AF889" s="6"/>
      <c r="AG889" s="6"/>
      <c r="AH889" s="6"/>
      <c r="AI889" s="6"/>
      <c r="AJ889" s="6"/>
      <c r="AK889" s="6"/>
    </row>
    <row r="890" ht="15.75" customHeight="1">
      <c r="A890" s="2"/>
      <c r="B890" s="2"/>
      <c r="C890" s="2"/>
      <c r="J890" s="11"/>
      <c r="K890" s="12"/>
      <c r="L890" s="11"/>
      <c r="M890" s="13"/>
      <c r="O890" s="11"/>
      <c r="AD890" s="6"/>
      <c r="AE890" s="6"/>
      <c r="AF890" s="6"/>
      <c r="AG890" s="6"/>
      <c r="AH890" s="6"/>
      <c r="AI890" s="6"/>
      <c r="AJ890" s="6"/>
      <c r="AK890" s="6"/>
    </row>
    <row r="891" ht="15.75" customHeight="1">
      <c r="A891" s="2"/>
      <c r="B891" s="2"/>
      <c r="C891" s="2"/>
      <c r="J891" s="11"/>
      <c r="K891" s="12"/>
      <c r="L891" s="11"/>
      <c r="M891" s="13"/>
      <c r="O891" s="11"/>
      <c r="AD891" s="6"/>
      <c r="AE891" s="6"/>
      <c r="AF891" s="6"/>
      <c r="AG891" s="6"/>
      <c r="AH891" s="6"/>
      <c r="AI891" s="6"/>
      <c r="AJ891" s="6"/>
      <c r="AK891" s="6"/>
    </row>
    <row r="892" ht="15.75" customHeight="1">
      <c r="A892" s="2"/>
      <c r="B892" s="2"/>
      <c r="C892" s="2"/>
      <c r="J892" s="11"/>
      <c r="K892" s="12"/>
      <c r="L892" s="11"/>
      <c r="M892" s="13"/>
      <c r="O892" s="11"/>
      <c r="AD892" s="6"/>
      <c r="AE892" s="6"/>
      <c r="AF892" s="6"/>
      <c r="AG892" s="6"/>
      <c r="AH892" s="6"/>
      <c r="AI892" s="6"/>
      <c r="AJ892" s="6"/>
      <c r="AK892" s="6"/>
    </row>
    <row r="893" ht="15.75" customHeight="1">
      <c r="A893" s="2"/>
      <c r="B893" s="2"/>
      <c r="C893" s="2"/>
      <c r="J893" s="11"/>
      <c r="K893" s="12"/>
      <c r="L893" s="11"/>
      <c r="M893" s="13"/>
      <c r="O893" s="11"/>
      <c r="AD893" s="6"/>
      <c r="AE893" s="6"/>
      <c r="AF893" s="6"/>
      <c r="AG893" s="6"/>
      <c r="AH893" s="6"/>
      <c r="AI893" s="6"/>
      <c r="AJ893" s="6"/>
      <c r="AK893" s="6"/>
    </row>
    <row r="894" ht="15.75" customHeight="1">
      <c r="A894" s="2"/>
      <c r="B894" s="2"/>
      <c r="C894" s="2"/>
      <c r="J894" s="11"/>
      <c r="K894" s="12"/>
      <c r="L894" s="11"/>
      <c r="M894" s="13"/>
      <c r="O894" s="11"/>
      <c r="AD894" s="6"/>
      <c r="AE894" s="6"/>
      <c r="AF894" s="6"/>
      <c r="AG894" s="6"/>
      <c r="AH894" s="6"/>
      <c r="AI894" s="6"/>
      <c r="AJ894" s="6"/>
      <c r="AK894" s="6"/>
    </row>
    <row r="895" ht="15.75" customHeight="1">
      <c r="A895" s="2"/>
      <c r="B895" s="2"/>
      <c r="C895" s="2"/>
      <c r="J895" s="11"/>
      <c r="K895" s="12"/>
      <c r="L895" s="11"/>
      <c r="M895" s="13"/>
      <c r="O895" s="11"/>
      <c r="AD895" s="6"/>
      <c r="AE895" s="6"/>
      <c r="AF895" s="6"/>
      <c r="AG895" s="6"/>
      <c r="AH895" s="6"/>
      <c r="AI895" s="6"/>
      <c r="AJ895" s="6"/>
      <c r="AK895" s="6"/>
    </row>
    <row r="896" ht="15.75" customHeight="1">
      <c r="A896" s="2"/>
      <c r="B896" s="2"/>
      <c r="C896" s="2"/>
      <c r="J896" s="11"/>
      <c r="K896" s="12"/>
      <c r="L896" s="11"/>
      <c r="M896" s="13"/>
      <c r="O896" s="11"/>
      <c r="AD896" s="6"/>
      <c r="AE896" s="6"/>
      <c r="AF896" s="6"/>
      <c r="AG896" s="6"/>
      <c r="AH896" s="6"/>
      <c r="AI896" s="6"/>
      <c r="AJ896" s="6"/>
      <c r="AK896" s="6"/>
    </row>
    <row r="897" ht="15.75" customHeight="1">
      <c r="A897" s="2"/>
      <c r="B897" s="2"/>
      <c r="C897" s="2"/>
      <c r="J897" s="11"/>
      <c r="K897" s="12"/>
      <c r="L897" s="11"/>
      <c r="M897" s="13"/>
      <c r="O897" s="11"/>
      <c r="AD897" s="6"/>
      <c r="AE897" s="6"/>
      <c r="AF897" s="6"/>
      <c r="AG897" s="6"/>
      <c r="AH897" s="6"/>
      <c r="AI897" s="6"/>
      <c r="AJ897" s="6"/>
      <c r="AK897" s="6"/>
    </row>
    <row r="898" ht="15.75" customHeight="1">
      <c r="A898" s="2"/>
      <c r="B898" s="2"/>
      <c r="C898" s="2"/>
      <c r="J898" s="11"/>
      <c r="K898" s="12"/>
      <c r="L898" s="11"/>
      <c r="M898" s="13"/>
      <c r="O898" s="11"/>
      <c r="AD898" s="6"/>
      <c r="AE898" s="6"/>
      <c r="AF898" s="6"/>
      <c r="AG898" s="6"/>
      <c r="AH898" s="6"/>
      <c r="AI898" s="6"/>
      <c r="AJ898" s="6"/>
      <c r="AK898" s="6"/>
    </row>
    <row r="899" ht="15.75" customHeight="1">
      <c r="A899" s="2"/>
      <c r="B899" s="2"/>
      <c r="C899" s="2"/>
      <c r="J899" s="11"/>
      <c r="K899" s="12"/>
      <c r="L899" s="11"/>
      <c r="M899" s="13"/>
      <c r="O899" s="11"/>
      <c r="AD899" s="6"/>
      <c r="AE899" s="6"/>
      <c r="AF899" s="6"/>
      <c r="AG899" s="6"/>
      <c r="AH899" s="6"/>
      <c r="AI899" s="6"/>
      <c r="AJ899" s="6"/>
      <c r="AK899" s="6"/>
    </row>
    <row r="900" ht="15.75" customHeight="1">
      <c r="A900" s="2"/>
      <c r="B900" s="2"/>
      <c r="C900" s="2"/>
      <c r="J900" s="11"/>
      <c r="K900" s="12"/>
      <c r="L900" s="11"/>
      <c r="M900" s="13"/>
      <c r="O900" s="11"/>
      <c r="AD900" s="6"/>
      <c r="AE900" s="6"/>
      <c r="AF900" s="6"/>
      <c r="AG900" s="6"/>
      <c r="AH900" s="6"/>
      <c r="AI900" s="6"/>
      <c r="AJ900" s="6"/>
      <c r="AK900" s="6"/>
    </row>
    <row r="901" ht="15.75" customHeight="1">
      <c r="A901" s="2"/>
      <c r="B901" s="2"/>
      <c r="C901" s="2"/>
      <c r="J901" s="11"/>
      <c r="K901" s="12"/>
      <c r="L901" s="11"/>
      <c r="M901" s="13"/>
      <c r="O901" s="11"/>
      <c r="AD901" s="6"/>
      <c r="AE901" s="6"/>
      <c r="AF901" s="6"/>
      <c r="AG901" s="6"/>
      <c r="AH901" s="6"/>
      <c r="AI901" s="6"/>
      <c r="AJ901" s="6"/>
      <c r="AK901" s="6"/>
    </row>
    <row r="902" ht="15.75" customHeight="1">
      <c r="A902" s="2"/>
      <c r="B902" s="2"/>
      <c r="C902" s="2"/>
      <c r="J902" s="11"/>
      <c r="K902" s="12"/>
      <c r="L902" s="11"/>
      <c r="M902" s="13"/>
      <c r="O902" s="11"/>
      <c r="AD902" s="6"/>
      <c r="AE902" s="6"/>
      <c r="AF902" s="6"/>
      <c r="AG902" s="6"/>
      <c r="AH902" s="6"/>
      <c r="AI902" s="6"/>
      <c r="AJ902" s="6"/>
      <c r="AK902" s="6"/>
    </row>
    <row r="903" ht="15.75" customHeight="1">
      <c r="A903" s="2"/>
      <c r="B903" s="2"/>
      <c r="C903" s="2"/>
      <c r="J903" s="11"/>
      <c r="K903" s="12"/>
      <c r="L903" s="11"/>
      <c r="M903" s="13"/>
      <c r="O903" s="11"/>
      <c r="AD903" s="6"/>
      <c r="AE903" s="6"/>
      <c r="AF903" s="6"/>
      <c r="AG903" s="6"/>
      <c r="AH903" s="6"/>
      <c r="AI903" s="6"/>
      <c r="AJ903" s="6"/>
      <c r="AK903" s="6"/>
    </row>
    <row r="904" ht="15.75" customHeight="1">
      <c r="A904" s="2"/>
      <c r="B904" s="2"/>
      <c r="C904" s="2"/>
      <c r="J904" s="11"/>
      <c r="K904" s="12"/>
      <c r="L904" s="11"/>
      <c r="M904" s="13"/>
      <c r="O904" s="11"/>
      <c r="AD904" s="6"/>
      <c r="AE904" s="6"/>
      <c r="AF904" s="6"/>
      <c r="AG904" s="6"/>
      <c r="AH904" s="6"/>
      <c r="AI904" s="6"/>
      <c r="AJ904" s="6"/>
      <c r="AK904" s="6"/>
    </row>
    <row r="905" ht="15.75" customHeight="1">
      <c r="A905" s="2"/>
      <c r="B905" s="2"/>
      <c r="C905" s="2"/>
      <c r="J905" s="11"/>
      <c r="K905" s="12"/>
      <c r="L905" s="11"/>
      <c r="M905" s="13"/>
      <c r="O905" s="11"/>
      <c r="AD905" s="6"/>
      <c r="AE905" s="6"/>
      <c r="AF905" s="6"/>
      <c r="AG905" s="6"/>
      <c r="AH905" s="6"/>
      <c r="AI905" s="6"/>
      <c r="AJ905" s="6"/>
      <c r="AK905" s="6"/>
    </row>
    <row r="906" ht="15.75" customHeight="1">
      <c r="A906" s="2"/>
      <c r="B906" s="2"/>
      <c r="C906" s="2"/>
      <c r="J906" s="11"/>
      <c r="K906" s="12"/>
      <c r="L906" s="11"/>
      <c r="M906" s="13"/>
      <c r="O906" s="11"/>
      <c r="AD906" s="6"/>
      <c r="AE906" s="6"/>
      <c r="AF906" s="6"/>
      <c r="AG906" s="6"/>
      <c r="AH906" s="6"/>
      <c r="AI906" s="6"/>
      <c r="AJ906" s="6"/>
      <c r="AK906" s="6"/>
    </row>
    <row r="907" ht="15.75" customHeight="1">
      <c r="A907" s="2"/>
      <c r="B907" s="2"/>
      <c r="C907" s="2"/>
      <c r="J907" s="11"/>
      <c r="K907" s="12"/>
      <c r="L907" s="11"/>
      <c r="M907" s="13"/>
      <c r="O907" s="11"/>
      <c r="AD907" s="6"/>
      <c r="AE907" s="6"/>
      <c r="AF907" s="6"/>
      <c r="AG907" s="6"/>
      <c r="AH907" s="6"/>
      <c r="AI907" s="6"/>
      <c r="AJ907" s="6"/>
      <c r="AK907" s="6"/>
    </row>
    <row r="908" ht="15.75" customHeight="1">
      <c r="A908" s="2"/>
      <c r="B908" s="2"/>
      <c r="C908" s="2"/>
      <c r="J908" s="11"/>
      <c r="K908" s="12"/>
      <c r="L908" s="11"/>
      <c r="M908" s="13"/>
      <c r="O908" s="11"/>
      <c r="AD908" s="6"/>
      <c r="AE908" s="6"/>
      <c r="AF908" s="6"/>
      <c r="AG908" s="6"/>
      <c r="AH908" s="6"/>
      <c r="AI908" s="6"/>
      <c r="AJ908" s="6"/>
      <c r="AK908" s="6"/>
    </row>
    <row r="909" ht="15.75" customHeight="1">
      <c r="A909" s="2"/>
      <c r="B909" s="2"/>
      <c r="C909" s="2"/>
      <c r="J909" s="11"/>
      <c r="K909" s="12"/>
      <c r="L909" s="11"/>
      <c r="M909" s="13"/>
      <c r="O909" s="11"/>
      <c r="AD909" s="6"/>
      <c r="AE909" s="6"/>
      <c r="AF909" s="6"/>
      <c r="AG909" s="6"/>
      <c r="AH909" s="6"/>
      <c r="AI909" s="6"/>
      <c r="AJ909" s="6"/>
      <c r="AK909" s="6"/>
    </row>
    <row r="910" ht="15.75" customHeight="1">
      <c r="A910" s="2"/>
      <c r="B910" s="2"/>
      <c r="C910" s="2"/>
      <c r="J910" s="11"/>
      <c r="K910" s="12"/>
      <c r="L910" s="11"/>
      <c r="M910" s="13"/>
      <c r="O910" s="11"/>
      <c r="AD910" s="6"/>
      <c r="AE910" s="6"/>
      <c r="AF910" s="6"/>
      <c r="AG910" s="6"/>
      <c r="AH910" s="6"/>
      <c r="AI910" s="6"/>
      <c r="AJ910" s="6"/>
      <c r="AK910" s="6"/>
    </row>
    <row r="911" ht="15.75" customHeight="1">
      <c r="A911" s="2"/>
      <c r="B911" s="2"/>
      <c r="C911" s="2"/>
      <c r="J911" s="11"/>
      <c r="K911" s="12"/>
      <c r="L911" s="11"/>
      <c r="M911" s="13"/>
      <c r="O911" s="11"/>
      <c r="AD911" s="6"/>
      <c r="AE911" s="6"/>
      <c r="AF911" s="6"/>
      <c r="AG911" s="6"/>
      <c r="AH911" s="6"/>
      <c r="AI911" s="6"/>
      <c r="AJ911" s="6"/>
      <c r="AK911" s="6"/>
    </row>
    <row r="912" ht="15.75" customHeight="1">
      <c r="A912" s="2"/>
      <c r="B912" s="2"/>
      <c r="C912" s="2"/>
      <c r="J912" s="11"/>
      <c r="K912" s="12"/>
      <c r="L912" s="11"/>
      <c r="M912" s="13"/>
      <c r="O912" s="11"/>
      <c r="AD912" s="6"/>
      <c r="AE912" s="6"/>
      <c r="AF912" s="6"/>
      <c r="AG912" s="6"/>
      <c r="AH912" s="6"/>
      <c r="AI912" s="6"/>
      <c r="AJ912" s="6"/>
      <c r="AK912" s="6"/>
    </row>
    <row r="913" ht="15.75" customHeight="1">
      <c r="A913" s="2"/>
      <c r="B913" s="2"/>
      <c r="C913" s="2"/>
      <c r="J913" s="11"/>
      <c r="K913" s="12"/>
      <c r="L913" s="11"/>
      <c r="M913" s="13"/>
      <c r="O913" s="11"/>
      <c r="AD913" s="6"/>
      <c r="AE913" s="6"/>
      <c r="AF913" s="6"/>
      <c r="AG913" s="6"/>
      <c r="AH913" s="6"/>
      <c r="AI913" s="6"/>
      <c r="AJ913" s="6"/>
      <c r="AK913" s="6"/>
    </row>
    <row r="914" ht="15.75" customHeight="1">
      <c r="A914" s="2"/>
      <c r="B914" s="2"/>
      <c r="C914" s="2"/>
      <c r="J914" s="11"/>
      <c r="K914" s="12"/>
      <c r="L914" s="11"/>
      <c r="M914" s="13"/>
      <c r="O914" s="11"/>
      <c r="AD914" s="6"/>
      <c r="AE914" s="6"/>
      <c r="AF914" s="6"/>
      <c r="AG914" s="6"/>
      <c r="AH914" s="6"/>
      <c r="AI914" s="6"/>
      <c r="AJ914" s="6"/>
      <c r="AK914" s="6"/>
    </row>
    <row r="915" ht="15.75" customHeight="1">
      <c r="A915" s="2"/>
      <c r="B915" s="2"/>
      <c r="C915" s="2"/>
      <c r="J915" s="11"/>
      <c r="K915" s="12"/>
      <c r="L915" s="11"/>
      <c r="M915" s="13"/>
      <c r="O915" s="11"/>
      <c r="AD915" s="6"/>
      <c r="AE915" s="6"/>
      <c r="AF915" s="6"/>
      <c r="AG915" s="6"/>
      <c r="AH915" s="6"/>
      <c r="AI915" s="6"/>
      <c r="AJ915" s="6"/>
      <c r="AK915" s="6"/>
    </row>
    <row r="916" ht="15.75" customHeight="1">
      <c r="A916" s="2"/>
      <c r="B916" s="2"/>
      <c r="C916" s="2"/>
      <c r="J916" s="11"/>
      <c r="K916" s="12"/>
      <c r="L916" s="11"/>
      <c r="M916" s="13"/>
      <c r="O916" s="11"/>
      <c r="AD916" s="6"/>
      <c r="AE916" s="6"/>
      <c r="AF916" s="6"/>
      <c r="AG916" s="6"/>
      <c r="AH916" s="6"/>
      <c r="AI916" s="6"/>
      <c r="AJ916" s="6"/>
      <c r="AK916" s="6"/>
    </row>
    <row r="917" ht="15.75" customHeight="1">
      <c r="A917" s="2"/>
      <c r="B917" s="2"/>
      <c r="C917" s="2"/>
      <c r="J917" s="11"/>
      <c r="K917" s="12"/>
      <c r="L917" s="11"/>
      <c r="M917" s="13"/>
      <c r="O917" s="11"/>
      <c r="AD917" s="6"/>
      <c r="AE917" s="6"/>
      <c r="AF917" s="6"/>
      <c r="AG917" s="6"/>
      <c r="AH917" s="6"/>
      <c r="AI917" s="6"/>
      <c r="AJ917" s="6"/>
      <c r="AK917" s="6"/>
    </row>
    <row r="918" ht="15.75" customHeight="1">
      <c r="A918" s="2"/>
      <c r="B918" s="2"/>
      <c r="C918" s="2"/>
      <c r="J918" s="11"/>
      <c r="K918" s="12"/>
      <c r="L918" s="11"/>
      <c r="M918" s="13"/>
      <c r="O918" s="11"/>
      <c r="AD918" s="6"/>
      <c r="AE918" s="6"/>
      <c r="AF918" s="6"/>
      <c r="AG918" s="6"/>
      <c r="AH918" s="6"/>
      <c r="AI918" s="6"/>
      <c r="AJ918" s="6"/>
      <c r="AK918" s="6"/>
    </row>
    <row r="919" ht="15.75" customHeight="1">
      <c r="A919" s="2"/>
      <c r="B919" s="2"/>
      <c r="C919" s="2"/>
      <c r="J919" s="11"/>
      <c r="K919" s="12"/>
      <c r="L919" s="11"/>
      <c r="M919" s="13"/>
      <c r="O919" s="11"/>
      <c r="AD919" s="6"/>
      <c r="AE919" s="6"/>
      <c r="AF919" s="6"/>
      <c r="AG919" s="6"/>
      <c r="AH919" s="6"/>
      <c r="AI919" s="6"/>
      <c r="AJ919" s="6"/>
      <c r="AK919" s="6"/>
    </row>
    <row r="920" ht="15.75" customHeight="1">
      <c r="A920" s="2"/>
      <c r="B920" s="2"/>
      <c r="C920" s="2"/>
      <c r="J920" s="11"/>
      <c r="K920" s="12"/>
      <c r="L920" s="11"/>
      <c r="M920" s="13"/>
      <c r="O920" s="11"/>
      <c r="AD920" s="6"/>
      <c r="AE920" s="6"/>
      <c r="AF920" s="6"/>
      <c r="AG920" s="6"/>
      <c r="AH920" s="6"/>
      <c r="AI920" s="6"/>
      <c r="AJ920" s="6"/>
      <c r="AK920" s="6"/>
    </row>
    <row r="921" ht="15.75" customHeight="1">
      <c r="A921" s="2"/>
      <c r="B921" s="2"/>
      <c r="C921" s="2"/>
      <c r="J921" s="11"/>
      <c r="K921" s="12"/>
      <c r="L921" s="11"/>
      <c r="M921" s="13"/>
      <c r="O921" s="11"/>
      <c r="AD921" s="6"/>
      <c r="AE921" s="6"/>
      <c r="AF921" s="6"/>
      <c r="AG921" s="6"/>
      <c r="AH921" s="6"/>
      <c r="AI921" s="6"/>
      <c r="AJ921" s="6"/>
      <c r="AK921" s="6"/>
    </row>
    <row r="922" ht="15.75" customHeight="1">
      <c r="A922" s="2"/>
      <c r="B922" s="2"/>
      <c r="C922" s="2"/>
      <c r="J922" s="11"/>
      <c r="K922" s="12"/>
      <c r="L922" s="11"/>
      <c r="M922" s="13"/>
      <c r="O922" s="11"/>
      <c r="AD922" s="6"/>
      <c r="AE922" s="6"/>
      <c r="AF922" s="6"/>
      <c r="AG922" s="6"/>
      <c r="AH922" s="6"/>
      <c r="AI922" s="6"/>
      <c r="AJ922" s="6"/>
      <c r="AK922" s="6"/>
    </row>
    <row r="923" ht="15.75" customHeight="1">
      <c r="A923" s="2"/>
      <c r="B923" s="2"/>
      <c r="C923" s="2"/>
      <c r="J923" s="11"/>
      <c r="K923" s="12"/>
      <c r="L923" s="11"/>
      <c r="M923" s="13"/>
      <c r="O923" s="11"/>
      <c r="AD923" s="6"/>
      <c r="AE923" s="6"/>
      <c r="AF923" s="6"/>
      <c r="AG923" s="6"/>
      <c r="AH923" s="6"/>
      <c r="AI923" s="6"/>
      <c r="AJ923" s="6"/>
      <c r="AK923" s="6"/>
    </row>
    <row r="924" ht="15.75" customHeight="1">
      <c r="A924" s="2"/>
      <c r="B924" s="2"/>
      <c r="C924" s="2"/>
      <c r="J924" s="11"/>
      <c r="K924" s="12"/>
      <c r="L924" s="11"/>
      <c r="M924" s="13"/>
      <c r="O924" s="11"/>
      <c r="AD924" s="6"/>
      <c r="AE924" s="6"/>
      <c r="AF924" s="6"/>
      <c r="AG924" s="6"/>
      <c r="AH924" s="6"/>
      <c r="AI924" s="6"/>
      <c r="AJ924" s="6"/>
      <c r="AK924" s="6"/>
    </row>
    <row r="925" ht="15.75" customHeight="1">
      <c r="A925" s="2"/>
      <c r="B925" s="2"/>
      <c r="C925" s="2"/>
      <c r="J925" s="11"/>
      <c r="K925" s="12"/>
      <c r="L925" s="11"/>
      <c r="M925" s="13"/>
      <c r="O925" s="11"/>
      <c r="AD925" s="6"/>
      <c r="AE925" s="6"/>
      <c r="AF925" s="6"/>
      <c r="AG925" s="6"/>
      <c r="AH925" s="6"/>
      <c r="AI925" s="6"/>
      <c r="AJ925" s="6"/>
      <c r="AK925" s="6"/>
    </row>
    <row r="926" ht="15.75" customHeight="1">
      <c r="A926" s="2"/>
      <c r="B926" s="2"/>
      <c r="C926" s="2"/>
      <c r="J926" s="11"/>
      <c r="K926" s="12"/>
      <c r="L926" s="11"/>
      <c r="M926" s="13"/>
      <c r="O926" s="11"/>
      <c r="AD926" s="6"/>
      <c r="AE926" s="6"/>
      <c r="AF926" s="6"/>
      <c r="AG926" s="6"/>
      <c r="AH926" s="6"/>
      <c r="AI926" s="6"/>
      <c r="AJ926" s="6"/>
      <c r="AK926" s="6"/>
    </row>
    <row r="927" ht="15.75" customHeight="1">
      <c r="A927" s="2"/>
      <c r="B927" s="2"/>
      <c r="C927" s="2"/>
      <c r="J927" s="11"/>
      <c r="K927" s="12"/>
      <c r="L927" s="11"/>
      <c r="M927" s="13"/>
      <c r="O927" s="11"/>
      <c r="AD927" s="6"/>
      <c r="AE927" s="6"/>
      <c r="AF927" s="6"/>
      <c r="AG927" s="6"/>
      <c r="AH927" s="6"/>
      <c r="AI927" s="6"/>
      <c r="AJ927" s="6"/>
      <c r="AK927" s="6"/>
    </row>
    <row r="928" ht="15.75" customHeight="1">
      <c r="A928" s="2"/>
      <c r="B928" s="2"/>
      <c r="C928" s="2"/>
      <c r="J928" s="11"/>
      <c r="K928" s="12"/>
      <c r="L928" s="11"/>
      <c r="M928" s="13"/>
      <c r="O928" s="11"/>
      <c r="AD928" s="6"/>
      <c r="AE928" s="6"/>
      <c r="AF928" s="6"/>
      <c r="AG928" s="6"/>
      <c r="AH928" s="6"/>
      <c r="AI928" s="6"/>
      <c r="AJ928" s="6"/>
      <c r="AK928" s="6"/>
    </row>
    <row r="929" ht="15.75" customHeight="1">
      <c r="A929" s="2"/>
      <c r="B929" s="2"/>
      <c r="C929" s="2"/>
      <c r="J929" s="11"/>
      <c r="K929" s="12"/>
      <c r="L929" s="11"/>
      <c r="M929" s="13"/>
      <c r="O929" s="11"/>
      <c r="AD929" s="6"/>
      <c r="AE929" s="6"/>
      <c r="AF929" s="6"/>
      <c r="AG929" s="6"/>
      <c r="AH929" s="6"/>
      <c r="AI929" s="6"/>
      <c r="AJ929" s="6"/>
      <c r="AK929" s="6"/>
    </row>
    <row r="930" ht="15.75" customHeight="1">
      <c r="A930" s="2"/>
      <c r="B930" s="2"/>
      <c r="C930" s="2"/>
      <c r="J930" s="11"/>
      <c r="K930" s="12"/>
      <c r="L930" s="11"/>
      <c r="M930" s="13"/>
      <c r="O930" s="11"/>
      <c r="AD930" s="6"/>
      <c r="AE930" s="6"/>
      <c r="AF930" s="6"/>
      <c r="AG930" s="6"/>
      <c r="AH930" s="6"/>
      <c r="AI930" s="6"/>
      <c r="AJ930" s="6"/>
      <c r="AK930" s="6"/>
    </row>
    <row r="931" ht="15.75" customHeight="1">
      <c r="A931" s="2"/>
      <c r="B931" s="2"/>
      <c r="C931" s="2"/>
      <c r="J931" s="11"/>
      <c r="K931" s="12"/>
      <c r="L931" s="11"/>
      <c r="M931" s="13"/>
      <c r="O931" s="11"/>
      <c r="AD931" s="6"/>
      <c r="AE931" s="6"/>
      <c r="AF931" s="6"/>
      <c r="AG931" s="6"/>
      <c r="AH931" s="6"/>
      <c r="AI931" s="6"/>
      <c r="AJ931" s="6"/>
      <c r="AK931" s="6"/>
    </row>
    <row r="932" ht="15.75" customHeight="1">
      <c r="A932" s="2"/>
      <c r="B932" s="2"/>
      <c r="C932" s="2"/>
      <c r="J932" s="11"/>
      <c r="K932" s="12"/>
      <c r="L932" s="11"/>
      <c r="M932" s="13"/>
      <c r="O932" s="11"/>
      <c r="AD932" s="6"/>
      <c r="AE932" s="6"/>
      <c r="AF932" s="6"/>
      <c r="AG932" s="6"/>
      <c r="AH932" s="6"/>
      <c r="AI932" s="6"/>
      <c r="AJ932" s="6"/>
      <c r="AK932" s="6"/>
    </row>
    <row r="933" ht="15.75" customHeight="1">
      <c r="A933" s="2"/>
      <c r="B933" s="2"/>
      <c r="C933" s="2"/>
      <c r="J933" s="11"/>
      <c r="K933" s="12"/>
      <c r="L933" s="11"/>
      <c r="M933" s="13"/>
      <c r="O933" s="11"/>
      <c r="AD933" s="6"/>
      <c r="AE933" s="6"/>
      <c r="AF933" s="6"/>
      <c r="AG933" s="6"/>
      <c r="AH933" s="6"/>
      <c r="AI933" s="6"/>
      <c r="AJ933" s="6"/>
      <c r="AK933" s="6"/>
    </row>
    <row r="934" ht="15.75" customHeight="1">
      <c r="A934" s="2"/>
      <c r="B934" s="2"/>
      <c r="C934" s="2"/>
      <c r="J934" s="11"/>
      <c r="K934" s="12"/>
      <c r="L934" s="11"/>
      <c r="M934" s="13"/>
      <c r="O934" s="11"/>
      <c r="AD934" s="6"/>
      <c r="AE934" s="6"/>
      <c r="AF934" s="6"/>
      <c r="AG934" s="6"/>
      <c r="AH934" s="6"/>
      <c r="AI934" s="6"/>
      <c r="AJ934" s="6"/>
      <c r="AK934" s="6"/>
    </row>
    <row r="935" ht="15.75" customHeight="1">
      <c r="A935" s="2"/>
      <c r="B935" s="2"/>
      <c r="C935" s="2"/>
      <c r="J935" s="11"/>
      <c r="K935" s="12"/>
      <c r="L935" s="11"/>
      <c r="M935" s="13"/>
      <c r="O935" s="11"/>
      <c r="AD935" s="6"/>
      <c r="AE935" s="6"/>
      <c r="AF935" s="6"/>
      <c r="AG935" s="6"/>
      <c r="AH935" s="6"/>
      <c r="AI935" s="6"/>
      <c r="AJ935" s="6"/>
      <c r="AK935" s="6"/>
    </row>
    <row r="936" ht="15.75" customHeight="1">
      <c r="A936" s="2"/>
      <c r="B936" s="2"/>
      <c r="C936" s="2"/>
      <c r="J936" s="11"/>
      <c r="K936" s="12"/>
      <c r="L936" s="11"/>
      <c r="M936" s="13"/>
      <c r="O936" s="11"/>
      <c r="AD936" s="6"/>
      <c r="AE936" s="6"/>
      <c r="AF936" s="6"/>
      <c r="AG936" s="6"/>
      <c r="AH936" s="6"/>
      <c r="AI936" s="6"/>
      <c r="AJ936" s="6"/>
      <c r="AK936" s="6"/>
    </row>
    <row r="937" ht="15.75" customHeight="1">
      <c r="A937" s="2"/>
      <c r="B937" s="2"/>
      <c r="C937" s="2"/>
      <c r="J937" s="11"/>
      <c r="K937" s="12"/>
      <c r="L937" s="11"/>
      <c r="M937" s="13"/>
      <c r="O937" s="11"/>
      <c r="AD937" s="6"/>
      <c r="AE937" s="6"/>
      <c r="AF937" s="6"/>
      <c r="AG937" s="6"/>
      <c r="AH937" s="6"/>
      <c r="AI937" s="6"/>
      <c r="AJ937" s="6"/>
      <c r="AK937" s="6"/>
    </row>
    <row r="938" ht="15.75" customHeight="1">
      <c r="A938" s="2"/>
      <c r="B938" s="2"/>
      <c r="C938" s="2"/>
      <c r="J938" s="11"/>
      <c r="K938" s="12"/>
      <c r="L938" s="11"/>
      <c r="M938" s="13"/>
      <c r="O938" s="11"/>
      <c r="AD938" s="6"/>
      <c r="AE938" s="6"/>
      <c r="AF938" s="6"/>
      <c r="AG938" s="6"/>
      <c r="AH938" s="6"/>
      <c r="AI938" s="6"/>
      <c r="AJ938" s="6"/>
      <c r="AK938" s="6"/>
    </row>
    <row r="939" ht="15.75" customHeight="1">
      <c r="A939" s="2"/>
      <c r="B939" s="2"/>
      <c r="C939" s="2"/>
      <c r="J939" s="11"/>
      <c r="K939" s="12"/>
      <c r="L939" s="11"/>
      <c r="M939" s="13"/>
      <c r="O939" s="11"/>
      <c r="AD939" s="6"/>
      <c r="AE939" s="6"/>
      <c r="AF939" s="6"/>
      <c r="AG939" s="6"/>
      <c r="AH939" s="6"/>
      <c r="AI939" s="6"/>
      <c r="AJ939" s="6"/>
      <c r="AK939" s="6"/>
    </row>
    <row r="940" ht="15.75" customHeight="1">
      <c r="A940" s="2"/>
      <c r="B940" s="2"/>
      <c r="C940" s="2"/>
      <c r="J940" s="11"/>
      <c r="K940" s="12"/>
      <c r="L940" s="11"/>
      <c r="M940" s="13"/>
      <c r="O940" s="11"/>
      <c r="AD940" s="6"/>
      <c r="AE940" s="6"/>
      <c r="AF940" s="6"/>
      <c r="AG940" s="6"/>
      <c r="AH940" s="6"/>
      <c r="AI940" s="6"/>
      <c r="AJ940" s="6"/>
      <c r="AK940" s="6"/>
    </row>
    <row r="941" ht="15.75" customHeight="1">
      <c r="A941" s="2"/>
      <c r="B941" s="2"/>
      <c r="C941" s="2"/>
      <c r="J941" s="11"/>
      <c r="K941" s="12"/>
      <c r="L941" s="11"/>
      <c r="M941" s="13"/>
      <c r="O941" s="11"/>
      <c r="AD941" s="6"/>
      <c r="AE941" s="6"/>
      <c r="AF941" s="6"/>
      <c r="AG941" s="6"/>
      <c r="AH941" s="6"/>
      <c r="AI941" s="6"/>
      <c r="AJ941" s="6"/>
      <c r="AK941" s="6"/>
    </row>
    <row r="942" ht="15.75" customHeight="1">
      <c r="A942" s="2"/>
      <c r="B942" s="2"/>
      <c r="C942" s="2"/>
      <c r="J942" s="11"/>
      <c r="K942" s="12"/>
      <c r="L942" s="11"/>
      <c r="M942" s="13"/>
      <c r="O942" s="11"/>
      <c r="AD942" s="6"/>
      <c r="AE942" s="6"/>
      <c r="AF942" s="6"/>
      <c r="AG942" s="6"/>
      <c r="AH942" s="6"/>
      <c r="AI942" s="6"/>
      <c r="AJ942" s="6"/>
      <c r="AK942" s="6"/>
    </row>
    <row r="943" ht="15.75" customHeight="1">
      <c r="A943" s="2"/>
      <c r="B943" s="2"/>
      <c r="C943" s="2"/>
      <c r="J943" s="11"/>
      <c r="K943" s="12"/>
      <c r="L943" s="11"/>
      <c r="M943" s="13"/>
      <c r="O943" s="11"/>
      <c r="AD943" s="6"/>
      <c r="AE943" s="6"/>
      <c r="AF943" s="6"/>
      <c r="AG943" s="6"/>
      <c r="AH943" s="6"/>
      <c r="AI943" s="6"/>
      <c r="AJ943" s="6"/>
      <c r="AK943" s="6"/>
    </row>
    <row r="944" ht="15.75" customHeight="1">
      <c r="A944" s="2"/>
      <c r="B944" s="2"/>
      <c r="C944" s="2"/>
      <c r="J944" s="11"/>
      <c r="K944" s="12"/>
      <c r="L944" s="11"/>
      <c r="M944" s="13"/>
      <c r="O944" s="11"/>
      <c r="AD944" s="6"/>
      <c r="AE944" s="6"/>
      <c r="AF944" s="6"/>
      <c r="AG944" s="6"/>
      <c r="AH944" s="6"/>
      <c r="AI944" s="6"/>
      <c r="AJ944" s="6"/>
      <c r="AK944" s="6"/>
    </row>
    <row r="945" ht="15.75" customHeight="1">
      <c r="A945" s="2"/>
      <c r="B945" s="2"/>
      <c r="C945" s="2"/>
      <c r="J945" s="11"/>
      <c r="K945" s="12"/>
      <c r="L945" s="11"/>
      <c r="M945" s="13"/>
      <c r="O945" s="11"/>
      <c r="AD945" s="6"/>
      <c r="AE945" s="6"/>
      <c r="AF945" s="6"/>
      <c r="AG945" s="6"/>
      <c r="AH945" s="6"/>
      <c r="AI945" s="6"/>
      <c r="AJ945" s="6"/>
      <c r="AK945" s="6"/>
    </row>
    <row r="946" ht="15.75" customHeight="1">
      <c r="A946" s="2"/>
      <c r="B946" s="2"/>
      <c r="C946" s="2"/>
      <c r="J946" s="11"/>
      <c r="K946" s="12"/>
      <c r="L946" s="11"/>
      <c r="M946" s="13"/>
      <c r="O946" s="11"/>
      <c r="AD946" s="6"/>
      <c r="AE946" s="6"/>
      <c r="AF946" s="6"/>
      <c r="AG946" s="6"/>
      <c r="AH946" s="6"/>
      <c r="AI946" s="6"/>
      <c r="AJ946" s="6"/>
      <c r="AK946" s="6"/>
    </row>
    <row r="947" ht="15.75" customHeight="1">
      <c r="A947" s="2"/>
      <c r="B947" s="2"/>
      <c r="C947" s="2"/>
      <c r="J947" s="11"/>
      <c r="K947" s="12"/>
      <c r="L947" s="11"/>
      <c r="M947" s="13"/>
      <c r="O947" s="11"/>
      <c r="AD947" s="6"/>
      <c r="AE947" s="6"/>
      <c r="AF947" s="6"/>
      <c r="AG947" s="6"/>
      <c r="AH947" s="6"/>
      <c r="AI947" s="6"/>
      <c r="AJ947" s="6"/>
      <c r="AK947" s="6"/>
    </row>
    <row r="948" ht="15.75" customHeight="1">
      <c r="A948" s="2"/>
      <c r="B948" s="2"/>
      <c r="C948" s="2"/>
      <c r="J948" s="11"/>
      <c r="K948" s="12"/>
      <c r="L948" s="11"/>
      <c r="M948" s="13"/>
      <c r="O948" s="11"/>
      <c r="AD948" s="6"/>
      <c r="AE948" s="6"/>
      <c r="AF948" s="6"/>
      <c r="AG948" s="6"/>
      <c r="AH948" s="6"/>
      <c r="AI948" s="6"/>
      <c r="AJ948" s="6"/>
      <c r="AK948" s="6"/>
    </row>
    <row r="949" ht="15.75" customHeight="1">
      <c r="A949" s="2"/>
      <c r="B949" s="2"/>
      <c r="C949" s="2"/>
      <c r="J949" s="11"/>
      <c r="K949" s="12"/>
      <c r="L949" s="11"/>
      <c r="M949" s="13"/>
      <c r="O949" s="11"/>
      <c r="AD949" s="6"/>
      <c r="AE949" s="6"/>
      <c r="AF949" s="6"/>
      <c r="AG949" s="6"/>
      <c r="AH949" s="6"/>
      <c r="AI949" s="6"/>
      <c r="AJ949" s="6"/>
      <c r="AK949" s="6"/>
    </row>
    <row r="950" ht="15.75" customHeight="1">
      <c r="A950" s="2"/>
      <c r="B950" s="2"/>
      <c r="C950" s="2"/>
      <c r="J950" s="11"/>
      <c r="K950" s="12"/>
      <c r="L950" s="11"/>
      <c r="M950" s="13"/>
      <c r="O950" s="11"/>
      <c r="AD950" s="6"/>
      <c r="AE950" s="6"/>
      <c r="AF950" s="6"/>
      <c r="AG950" s="6"/>
      <c r="AH950" s="6"/>
      <c r="AI950" s="6"/>
      <c r="AJ950" s="6"/>
      <c r="AK950" s="6"/>
    </row>
    <row r="951" ht="15.75" customHeight="1">
      <c r="A951" s="2"/>
      <c r="B951" s="2"/>
      <c r="C951" s="2"/>
      <c r="J951" s="11"/>
      <c r="K951" s="12"/>
      <c r="L951" s="11"/>
      <c r="M951" s="13"/>
      <c r="O951" s="11"/>
      <c r="AD951" s="6"/>
      <c r="AE951" s="6"/>
      <c r="AF951" s="6"/>
      <c r="AG951" s="6"/>
      <c r="AH951" s="6"/>
      <c r="AI951" s="6"/>
      <c r="AJ951" s="6"/>
      <c r="AK951" s="6"/>
    </row>
    <row r="952" ht="15.75" customHeight="1">
      <c r="A952" s="2"/>
      <c r="B952" s="2"/>
      <c r="C952" s="2"/>
      <c r="J952" s="11"/>
      <c r="K952" s="12"/>
      <c r="L952" s="11"/>
      <c r="M952" s="13"/>
      <c r="O952" s="11"/>
      <c r="AD952" s="6"/>
      <c r="AE952" s="6"/>
      <c r="AF952" s="6"/>
      <c r="AG952" s="6"/>
      <c r="AH952" s="6"/>
      <c r="AI952" s="6"/>
      <c r="AJ952" s="6"/>
      <c r="AK952" s="6"/>
    </row>
    <row r="953" ht="15.75" customHeight="1">
      <c r="A953" s="2"/>
      <c r="B953" s="2"/>
      <c r="C953" s="2"/>
      <c r="J953" s="11"/>
      <c r="K953" s="12"/>
      <c r="L953" s="11"/>
      <c r="M953" s="13"/>
      <c r="O953" s="11"/>
      <c r="AD953" s="6"/>
      <c r="AE953" s="6"/>
      <c r="AF953" s="6"/>
      <c r="AG953" s="6"/>
      <c r="AH953" s="6"/>
      <c r="AI953" s="6"/>
      <c r="AJ953" s="6"/>
      <c r="AK953" s="6"/>
    </row>
    <row r="954" ht="15.75" customHeight="1">
      <c r="A954" s="2"/>
      <c r="B954" s="2"/>
      <c r="C954" s="2"/>
      <c r="J954" s="11"/>
      <c r="K954" s="12"/>
      <c r="L954" s="11"/>
      <c r="M954" s="13"/>
      <c r="O954" s="11"/>
      <c r="AD954" s="6"/>
      <c r="AE954" s="6"/>
      <c r="AF954" s="6"/>
      <c r="AG954" s="6"/>
      <c r="AH954" s="6"/>
      <c r="AI954" s="6"/>
      <c r="AJ954" s="6"/>
      <c r="AK954" s="6"/>
    </row>
    <row r="955" ht="15.75" customHeight="1">
      <c r="A955" s="2"/>
      <c r="B955" s="2"/>
      <c r="C955" s="2"/>
      <c r="J955" s="11"/>
      <c r="K955" s="12"/>
      <c r="L955" s="11"/>
      <c r="M955" s="13"/>
      <c r="O955" s="11"/>
      <c r="AD955" s="6"/>
      <c r="AE955" s="6"/>
      <c r="AF955" s="6"/>
      <c r="AG955" s="6"/>
      <c r="AH955" s="6"/>
      <c r="AI955" s="6"/>
      <c r="AJ955" s="6"/>
      <c r="AK955" s="6"/>
    </row>
    <row r="956" ht="15.75" customHeight="1">
      <c r="A956" s="2"/>
      <c r="B956" s="2"/>
      <c r="C956" s="2"/>
      <c r="J956" s="11"/>
      <c r="K956" s="12"/>
      <c r="L956" s="11"/>
      <c r="M956" s="13"/>
      <c r="O956" s="11"/>
      <c r="AD956" s="6"/>
      <c r="AE956" s="6"/>
      <c r="AF956" s="6"/>
      <c r="AG956" s="6"/>
      <c r="AH956" s="6"/>
      <c r="AI956" s="6"/>
      <c r="AJ956" s="6"/>
      <c r="AK956" s="6"/>
    </row>
    <row r="957" ht="15.75" customHeight="1">
      <c r="A957" s="2"/>
      <c r="B957" s="2"/>
      <c r="C957" s="2"/>
      <c r="J957" s="11"/>
      <c r="K957" s="12"/>
      <c r="L957" s="11"/>
      <c r="M957" s="13"/>
      <c r="O957" s="11"/>
      <c r="AD957" s="6"/>
      <c r="AE957" s="6"/>
      <c r="AF957" s="6"/>
      <c r="AG957" s="6"/>
      <c r="AH957" s="6"/>
      <c r="AI957" s="6"/>
      <c r="AJ957" s="6"/>
      <c r="AK957" s="6"/>
    </row>
    <row r="958" ht="15.75" customHeight="1">
      <c r="A958" s="2"/>
      <c r="B958" s="2"/>
      <c r="C958" s="2"/>
      <c r="J958" s="11"/>
      <c r="K958" s="12"/>
      <c r="L958" s="11"/>
      <c r="M958" s="13"/>
      <c r="O958" s="11"/>
      <c r="AD958" s="6"/>
      <c r="AE958" s="6"/>
      <c r="AF958" s="6"/>
      <c r="AG958" s="6"/>
      <c r="AH958" s="6"/>
      <c r="AI958" s="6"/>
      <c r="AJ958" s="6"/>
      <c r="AK958" s="6"/>
    </row>
    <row r="959" ht="15.75" customHeight="1">
      <c r="A959" s="2"/>
      <c r="B959" s="2"/>
      <c r="C959" s="2"/>
      <c r="J959" s="11"/>
      <c r="K959" s="12"/>
      <c r="L959" s="11"/>
      <c r="M959" s="13"/>
      <c r="O959" s="11"/>
      <c r="AD959" s="6"/>
      <c r="AE959" s="6"/>
      <c r="AF959" s="6"/>
      <c r="AG959" s="6"/>
      <c r="AH959" s="6"/>
      <c r="AI959" s="6"/>
      <c r="AJ959" s="6"/>
      <c r="AK959" s="6"/>
    </row>
    <row r="960" ht="15.75" customHeight="1">
      <c r="A960" s="2"/>
      <c r="B960" s="2"/>
      <c r="C960" s="2"/>
      <c r="J960" s="11"/>
      <c r="K960" s="12"/>
      <c r="L960" s="11"/>
      <c r="M960" s="13"/>
      <c r="O960" s="11"/>
      <c r="AD960" s="6"/>
      <c r="AE960" s="6"/>
      <c r="AF960" s="6"/>
      <c r="AG960" s="6"/>
      <c r="AH960" s="6"/>
      <c r="AI960" s="6"/>
      <c r="AJ960" s="6"/>
      <c r="AK960" s="6"/>
    </row>
    <row r="961" ht="15.75" customHeight="1">
      <c r="A961" s="2"/>
      <c r="B961" s="2"/>
      <c r="C961" s="2"/>
      <c r="J961" s="11"/>
      <c r="K961" s="12"/>
      <c r="L961" s="11"/>
      <c r="M961" s="13"/>
      <c r="O961" s="11"/>
      <c r="AD961" s="6"/>
      <c r="AE961" s="6"/>
      <c r="AF961" s="6"/>
      <c r="AG961" s="6"/>
      <c r="AH961" s="6"/>
      <c r="AI961" s="6"/>
      <c r="AJ961" s="6"/>
      <c r="AK961" s="6"/>
    </row>
    <row r="962" ht="15.75" customHeight="1">
      <c r="A962" s="2"/>
      <c r="B962" s="2"/>
      <c r="C962" s="2"/>
      <c r="J962" s="11"/>
      <c r="K962" s="12"/>
      <c r="L962" s="11"/>
      <c r="M962" s="13"/>
      <c r="O962" s="11"/>
      <c r="AD962" s="6"/>
      <c r="AE962" s="6"/>
      <c r="AF962" s="6"/>
      <c r="AG962" s="6"/>
      <c r="AH962" s="6"/>
      <c r="AI962" s="6"/>
      <c r="AJ962" s="6"/>
      <c r="AK962" s="6"/>
    </row>
    <row r="963" ht="15.75" customHeight="1">
      <c r="A963" s="2"/>
      <c r="B963" s="2"/>
      <c r="C963" s="2"/>
      <c r="J963" s="11"/>
      <c r="K963" s="12"/>
      <c r="L963" s="11"/>
      <c r="M963" s="13"/>
      <c r="O963" s="11"/>
      <c r="AD963" s="6"/>
      <c r="AE963" s="6"/>
      <c r="AF963" s="6"/>
      <c r="AG963" s="6"/>
      <c r="AH963" s="6"/>
      <c r="AI963" s="6"/>
      <c r="AJ963" s="6"/>
      <c r="AK963" s="6"/>
    </row>
    <row r="964" ht="15.75" customHeight="1">
      <c r="A964" s="2"/>
      <c r="B964" s="2"/>
      <c r="C964" s="2"/>
      <c r="J964" s="11"/>
      <c r="K964" s="12"/>
      <c r="L964" s="11"/>
      <c r="M964" s="13"/>
      <c r="O964" s="11"/>
      <c r="AD964" s="6"/>
      <c r="AE964" s="6"/>
      <c r="AF964" s="6"/>
      <c r="AG964" s="6"/>
      <c r="AH964" s="6"/>
      <c r="AI964" s="6"/>
      <c r="AJ964" s="6"/>
      <c r="AK964" s="6"/>
    </row>
    <row r="965" ht="15.75" customHeight="1">
      <c r="A965" s="2"/>
      <c r="B965" s="2"/>
      <c r="C965" s="2"/>
      <c r="J965" s="11"/>
      <c r="K965" s="12"/>
      <c r="L965" s="11"/>
      <c r="M965" s="13"/>
      <c r="O965" s="11"/>
      <c r="AD965" s="6"/>
      <c r="AE965" s="6"/>
      <c r="AF965" s="6"/>
      <c r="AG965" s="6"/>
      <c r="AH965" s="6"/>
      <c r="AI965" s="6"/>
      <c r="AJ965" s="6"/>
      <c r="AK965" s="6"/>
    </row>
    <row r="966" ht="15.75" customHeight="1">
      <c r="A966" s="2"/>
      <c r="B966" s="2"/>
      <c r="C966" s="2"/>
      <c r="J966" s="11"/>
      <c r="K966" s="12"/>
      <c r="L966" s="11"/>
      <c r="M966" s="13"/>
      <c r="O966" s="11"/>
      <c r="AD966" s="6"/>
      <c r="AE966" s="6"/>
      <c r="AF966" s="6"/>
      <c r="AG966" s="6"/>
      <c r="AH966" s="6"/>
      <c r="AI966" s="6"/>
      <c r="AJ966" s="6"/>
      <c r="AK966" s="6"/>
    </row>
    <row r="967" ht="15.75" customHeight="1">
      <c r="A967" s="2"/>
      <c r="B967" s="2"/>
      <c r="C967" s="2"/>
      <c r="J967" s="11"/>
      <c r="K967" s="12"/>
      <c r="L967" s="11"/>
      <c r="M967" s="13"/>
      <c r="O967" s="11"/>
      <c r="AD967" s="6"/>
      <c r="AE967" s="6"/>
      <c r="AF967" s="6"/>
      <c r="AG967" s="6"/>
      <c r="AH967" s="6"/>
      <c r="AI967" s="6"/>
      <c r="AJ967" s="6"/>
      <c r="AK967" s="6"/>
    </row>
    <row r="968" ht="15.75" customHeight="1">
      <c r="A968" s="2"/>
      <c r="B968" s="2"/>
      <c r="C968" s="2"/>
      <c r="J968" s="11"/>
      <c r="K968" s="12"/>
      <c r="L968" s="11"/>
      <c r="M968" s="13"/>
      <c r="O968" s="11"/>
      <c r="AD968" s="6"/>
      <c r="AE968" s="6"/>
      <c r="AF968" s="6"/>
      <c r="AG968" s="6"/>
      <c r="AH968" s="6"/>
      <c r="AI968" s="6"/>
      <c r="AJ968" s="6"/>
      <c r="AK968" s="6"/>
    </row>
    <row r="969" ht="15.75" customHeight="1">
      <c r="A969" s="2"/>
      <c r="B969" s="2"/>
      <c r="C969" s="2"/>
      <c r="J969" s="11"/>
      <c r="K969" s="12"/>
      <c r="L969" s="11"/>
      <c r="M969" s="13"/>
      <c r="O969" s="11"/>
      <c r="AD969" s="6"/>
      <c r="AE969" s="6"/>
      <c r="AF969" s="6"/>
      <c r="AG969" s="6"/>
      <c r="AH969" s="6"/>
      <c r="AI969" s="6"/>
      <c r="AJ969" s="6"/>
      <c r="AK969" s="6"/>
    </row>
    <row r="970" ht="15.75" customHeight="1">
      <c r="A970" s="2"/>
      <c r="B970" s="2"/>
      <c r="C970" s="2"/>
      <c r="J970" s="11"/>
      <c r="K970" s="12"/>
      <c r="L970" s="11"/>
      <c r="M970" s="13"/>
      <c r="O970" s="11"/>
      <c r="AD970" s="6"/>
      <c r="AE970" s="6"/>
      <c r="AF970" s="6"/>
      <c r="AG970" s="6"/>
      <c r="AH970" s="6"/>
      <c r="AI970" s="6"/>
      <c r="AJ970" s="6"/>
      <c r="AK970" s="6"/>
    </row>
    <row r="971" ht="15.75" customHeight="1">
      <c r="A971" s="2"/>
      <c r="B971" s="2"/>
      <c r="C971" s="2"/>
      <c r="J971" s="11"/>
      <c r="K971" s="12"/>
      <c r="L971" s="11"/>
      <c r="M971" s="13"/>
      <c r="O971" s="11"/>
      <c r="AD971" s="6"/>
      <c r="AE971" s="6"/>
      <c r="AF971" s="6"/>
      <c r="AG971" s="6"/>
      <c r="AH971" s="6"/>
      <c r="AI971" s="6"/>
      <c r="AJ971" s="6"/>
      <c r="AK971" s="6"/>
    </row>
    <row r="972" ht="15.75" customHeight="1">
      <c r="A972" s="2"/>
      <c r="B972" s="2"/>
      <c r="C972" s="2"/>
      <c r="J972" s="11"/>
      <c r="K972" s="12"/>
      <c r="L972" s="11"/>
      <c r="M972" s="13"/>
      <c r="O972" s="11"/>
      <c r="AD972" s="6"/>
      <c r="AE972" s="6"/>
      <c r="AF972" s="6"/>
      <c r="AG972" s="6"/>
      <c r="AH972" s="6"/>
      <c r="AI972" s="6"/>
      <c r="AJ972" s="6"/>
      <c r="AK972" s="6"/>
    </row>
    <row r="973" ht="15.75" customHeight="1">
      <c r="A973" s="2"/>
      <c r="B973" s="2"/>
      <c r="C973" s="2"/>
      <c r="J973" s="11"/>
      <c r="K973" s="12"/>
      <c r="L973" s="11"/>
      <c r="M973" s="13"/>
      <c r="O973" s="11"/>
      <c r="AD973" s="6"/>
      <c r="AE973" s="6"/>
      <c r="AF973" s="6"/>
      <c r="AG973" s="6"/>
      <c r="AH973" s="6"/>
      <c r="AI973" s="6"/>
      <c r="AJ973" s="6"/>
      <c r="AK973" s="6"/>
    </row>
    <row r="974" ht="15.75" customHeight="1">
      <c r="A974" s="2"/>
      <c r="B974" s="2"/>
      <c r="C974" s="2"/>
      <c r="J974" s="11"/>
      <c r="K974" s="12"/>
      <c r="L974" s="11"/>
      <c r="M974" s="13"/>
      <c r="O974" s="11"/>
      <c r="AD974" s="6"/>
      <c r="AE974" s="6"/>
      <c r="AF974" s="6"/>
      <c r="AG974" s="6"/>
      <c r="AH974" s="6"/>
      <c r="AI974" s="6"/>
      <c r="AJ974" s="6"/>
      <c r="AK974" s="6"/>
    </row>
    <row r="975" ht="15.75" customHeight="1">
      <c r="A975" s="2"/>
      <c r="B975" s="2"/>
      <c r="C975" s="2"/>
      <c r="J975" s="11"/>
      <c r="K975" s="12"/>
      <c r="L975" s="11"/>
      <c r="M975" s="13"/>
      <c r="O975" s="11"/>
      <c r="AD975" s="6"/>
      <c r="AE975" s="6"/>
      <c r="AF975" s="6"/>
      <c r="AG975" s="6"/>
      <c r="AH975" s="6"/>
      <c r="AI975" s="6"/>
      <c r="AJ975" s="6"/>
      <c r="AK975" s="6"/>
    </row>
    <row r="976" ht="15.75" customHeight="1">
      <c r="A976" s="2"/>
      <c r="B976" s="2"/>
      <c r="C976" s="2"/>
      <c r="J976" s="11"/>
      <c r="K976" s="12"/>
      <c r="L976" s="11"/>
      <c r="M976" s="13"/>
      <c r="O976" s="11"/>
      <c r="AD976" s="6"/>
      <c r="AE976" s="6"/>
      <c r="AF976" s="6"/>
      <c r="AG976" s="6"/>
      <c r="AH976" s="6"/>
      <c r="AI976" s="6"/>
      <c r="AJ976" s="6"/>
      <c r="AK976" s="6"/>
    </row>
    <row r="977" ht="15.75" customHeight="1">
      <c r="A977" s="2"/>
      <c r="B977" s="2"/>
      <c r="C977" s="2"/>
      <c r="J977" s="11"/>
      <c r="K977" s="12"/>
      <c r="L977" s="11"/>
      <c r="M977" s="13"/>
      <c r="O977" s="11"/>
      <c r="AD977" s="6"/>
      <c r="AE977" s="6"/>
      <c r="AF977" s="6"/>
      <c r="AG977" s="6"/>
      <c r="AH977" s="6"/>
      <c r="AI977" s="6"/>
      <c r="AJ977" s="6"/>
      <c r="AK977" s="6"/>
    </row>
    <row r="978" ht="15.75" customHeight="1">
      <c r="A978" s="2"/>
      <c r="B978" s="2"/>
      <c r="C978" s="2"/>
      <c r="J978" s="11"/>
      <c r="K978" s="12"/>
      <c r="L978" s="11"/>
      <c r="M978" s="13"/>
      <c r="O978" s="11"/>
      <c r="AD978" s="6"/>
      <c r="AE978" s="6"/>
      <c r="AF978" s="6"/>
      <c r="AG978" s="6"/>
      <c r="AH978" s="6"/>
      <c r="AI978" s="6"/>
      <c r="AJ978" s="6"/>
      <c r="AK978" s="6"/>
    </row>
    <row r="979" ht="15.75" customHeight="1">
      <c r="A979" s="2"/>
      <c r="B979" s="2"/>
      <c r="C979" s="2"/>
      <c r="J979" s="11"/>
      <c r="K979" s="12"/>
      <c r="L979" s="11"/>
      <c r="M979" s="13"/>
      <c r="O979" s="11"/>
      <c r="AD979" s="6"/>
      <c r="AE979" s="6"/>
      <c r="AF979" s="6"/>
      <c r="AG979" s="6"/>
      <c r="AH979" s="6"/>
      <c r="AI979" s="6"/>
      <c r="AJ979" s="6"/>
      <c r="AK979" s="6"/>
    </row>
    <row r="980" ht="15.75" customHeight="1">
      <c r="A980" s="2"/>
      <c r="B980" s="2"/>
      <c r="C980" s="2"/>
      <c r="J980" s="11"/>
      <c r="K980" s="12"/>
      <c r="L980" s="11"/>
      <c r="M980" s="13"/>
      <c r="O980" s="11"/>
      <c r="AD980" s="6"/>
      <c r="AE980" s="6"/>
      <c r="AF980" s="6"/>
      <c r="AG980" s="6"/>
      <c r="AH980" s="6"/>
      <c r="AI980" s="6"/>
      <c r="AJ980" s="6"/>
      <c r="AK980" s="6"/>
    </row>
    <row r="981" ht="15.75" customHeight="1">
      <c r="A981" s="2"/>
      <c r="B981" s="2"/>
      <c r="C981" s="2"/>
      <c r="J981" s="11"/>
      <c r="K981" s="12"/>
      <c r="L981" s="11"/>
      <c r="M981" s="13"/>
      <c r="O981" s="11"/>
      <c r="AD981" s="6"/>
      <c r="AE981" s="6"/>
      <c r="AF981" s="6"/>
      <c r="AG981" s="6"/>
      <c r="AH981" s="6"/>
      <c r="AI981" s="6"/>
      <c r="AJ981" s="6"/>
      <c r="AK981" s="6"/>
    </row>
    <row r="982" ht="15.75" customHeight="1">
      <c r="A982" s="2"/>
      <c r="B982" s="2"/>
      <c r="C982" s="2"/>
      <c r="J982" s="11"/>
      <c r="K982" s="12"/>
      <c r="L982" s="11"/>
      <c r="M982" s="13"/>
      <c r="O982" s="11"/>
      <c r="AD982" s="6"/>
      <c r="AE982" s="6"/>
      <c r="AF982" s="6"/>
      <c r="AG982" s="6"/>
      <c r="AH982" s="6"/>
      <c r="AI982" s="6"/>
      <c r="AJ982" s="6"/>
      <c r="AK982" s="6"/>
    </row>
    <row r="983" ht="15.75" customHeight="1">
      <c r="A983" s="2"/>
      <c r="B983" s="2"/>
      <c r="C983" s="2"/>
      <c r="J983" s="11"/>
      <c r="K983" s="12"/>
      <c r="L983" s="11"/>
      <c r="M983" s="13"/>
      <c r="O983" s="11"/>
      <c r="AD983" s="6"/>
      <c r="AE983" s="6"/>
      <c r="AF983" s="6"/>
      <c r="AG983" s="6"/>
      <c r="AH983" s="6"/>
      <c r="AI983" s="6"/>
      <c r="AJ983" s="6"/>
      <c r="AK983" s="6"/>
    </row>
    <row r="984" ht="15.75" customHeight="1">
      <c r="A984" s="2"/>
      <c r="B984" s="2"/>
      <c r="C984" s="2"/>
      <c r="J984" s="11"/>
      <c r="K984" s="12"/>
      <c r="L984" s="11"/>
      <c r="M984" s="13"/>
      <c r="O984" s="11"/>
      <c r="AD984" s="6"/>
      <c r="AE984" s="6"/>
      <c r="AF984" s="6"/>
      <c r="AG984" s="6"/>
      <c r="AH984" s="6"/>
      <c r="AI984" s="6"/>
      <c r="AJ984" s="6"/>
      <c r="AK984" s="6"/>
    </row>
    <row r="985" ht="15.75" customHeight="1">
      <c r="A985" s="2"/>
      <c r="B985" s="2"/>
      <c r="C985" s="2"/>
      <c r="J985" s="11"/>
      <c r="K985" s="12"/>
      <c r="L985" s="11"/>
      <c r="M985" s="13"/>
      <c r="O985" s="11"/>
      <c r="AD985" s="6"/>
      <c r="AE985" s="6"/>
      <c r="AF985" s="6"/>
      <c r="AG985" s="6"/>
      <c r="AH985" s="6"/>
      <c r="AI985" s="6"/>
      <c r="AJ985" s="6"/>
      <c r="AK985" s="6"/>
    </row>
    <row r="986" ht="15.75" customHeight="1">
      <c r="A986" s="2"/>
      <c r="B986" s="2"/>
      <c r="C986" s="2"/>
      <c r="J986" s="11"/>
      <c r="K986" s="12"/>
      <c r="L986" s="11"/>
      <c r="M986" s="13"/>
      <c r="O986" s="11"/>
      <c r="AD986" s="6"/>
      <c r="AE986" s="6"/>
      <c r="AF986" s="6"/>
      <c r="AG986" s="6"/>
      <c r="AH986" s="6"/>
      <c r="AI986" s="6"/>
      <c r="AJ986" s="6"/>
      <c r="AK986" s="6"/>
    </row>
    <row r="987" ht="15.75" customHeight="1">
      <c r="A987" s="2"/>
      <c r="B987" s="2"/>
      <c r="C987" s="2"/>
      <c r="J987" s="11"/>
      <c r="K987" s="12"/>
      <c r="L987" s="11"/>
      <c r="M987" s="13"/>
      <c r="O987" s="11"/>
      <c r="AD987" s="6"/>
      <c r="AE987" s="6"/>
      <c r="AF987" s="6"/>
      <c r="AG987" s="6"/>
      <c r="AH987" s="6"/>
      <c r="AI987" s="6"/>
      <c r="AJ987" s="6"/>
      <c r="AK987" s="6"/>
    </row>
    <row r="988" ht="15.75" customHeight="1">
      <c r="A988" s="2"/>
      <c r="B988" s="2"/>
      <c r="C988" s="2"/>
      <c r="J988" s="11"/>
      <c r="K988" s="12"/>
      <c r="L988" s="11"/>
      <c r="M988" s="13"/>
      <c r="O988" s="11"/>
      <c r="AD988" s="6"/>
      <c r="AE988" s="6"/>
      <c r="AF988" s="6"/>
      <c r="AG988" s="6"/>
      <c r="AH988" s="6"/>
      <c r="AI988" s="6"/>
      <c r="AJ988" s="6"/>
      <c r="AK988" s="6"/>
    </row>
    <row r="989" ht="15.75" customHeight="1">
      <c r="A989" s="2"/>
      <c r="B989" s="2"/>
      <c r="C989" s="2"/>
      <c r="J989" s="11"/>
      <c r="K989" s="12"/>
      <c r="L989" s="11"/>
      <c r="M989" s="13"/>
      <c r="O989" s="11"/>
      <c r="AD989" s="6"/>
      <c r="AE989" s="6"/>
      <c r="AF989" s="6"/>
      <c r="AG989" s="6"/>
      <c r="AH989" s="6"/>
      <c r="AI989" s="6"/>
      <c r="AJ989" s="6"/>
      <c r="AK989" s="6"/>
    </row>
    <row r="990" ht="15.75" customHeight="1">
      <c r="A990" s="2"/>
      <c r="B990" s="2"/>
      <c r="C990" s="2"/>
      <c r="J990" s="11"/>
      <c r="K990" s="12"/>
      <c r="L990" s="11"/>
      <c r="M990" s="13"/>
      <c r="O990" s="11"/>
      <c r="AD990" s="6"/>
      <c r="AE990" s="6"/>
      <c r="AF990" s="6"/>
      <c r="AG990" s="6"/>
      <c r="AH990" s="6"/>
      <c r="AI990" s="6"/>
      <c r="AJ990" s="6"/>
      <c r="AK990" s="6"/>
    </row>
    <row r="991" ht="15.75" customHeight="1">
      <c r="A991" s="2"/>
      <c r="B991" s="2"/>
      <c r="C991" s="2"/>
      <c r="J991" s="11"/>
      <c r="K991" s="12"/>
      <c r="L991" s="11"/>
      <c r="M991" s="13"/>
      <c r="O991" s="11"/>
      <c r="AD991" s="6"/>
      <c r="AE991" s="6"/>
      <c r="AF991" s="6"/>
      <c r="AG991" s="6"/>
      <c r="AH991" s="6"/>
      <c r="AI991" s="6"/>
      <c r="AJ991" s="6"/>
      <c r="AK991" s="6"/>
    </row>
    <row r="992" ht="15.75" customHeight="1">
      <c r="A992" s="2"/>
      <c r="B992" s="2"/>
      <c r="C992" s="2"/>
      <c r="J992" s="11"/>
      <c r="K992" s="12"/>
      <c r="L992" s="11"/>
      <c r="M992" s="13"/>
      <c r="O992" s="11"/>
      <c r="AD992" s="6"/>
      <c r="AE992" s="6"/>
      <c r="AF992" s="6"/>
      <c r="AG992" s="6"/>
      <c r="AH992" s="6"/>
      <c r="AI992" s="6"/>
      <c r="AJ992" s="6"/>
      <c r="AK992" s="6"/>
    </row>
    <row r="993" ht="15.75" customHeight="1">
      <c r="A993" s="2"/>
      <c r="B993" s="2"/>
      <c r="C993" s="2"/>
      <c r="J993" s="11"/>
      <c r="K993" s="12"/>
      <c r="L993" s="11"/>
      <c r="M993" s="13"/>
      <c r="O993" s="11"/>
      <c r="AD993" s="6"/>
      <c r="AE993" s="6"/>
      <c r="AF993" s="6"/>
      <c r="AG993" s="6"/>
      <c r="AH993" s="6"/>
      <c r="AI993" s="6"/>
      <c r="AJ993" s="6"/>
      <c r="AK993" s="6"/>
    </row>
    <row r="994" ht="15.75" customHeight="1">
      <c r="A994" s="2"/>
      <c r="B994" s="2"/>
      <c r="C994" s="2"/>
      <c r="J994" s="11"/>
      <c r="K994" s="12"/>
      <c r="L994" s="11"/>
      <c r="M994" s="13"/>
      <c r="O994" s="11"/>
      <c r="AD994" s="6"/>
      <c r="AE994" s="6"/>
      <c r="AF994" s="6"/>
      <c r="AG994" s="6"/>
      <c r="AH994" s="6"/>
      <c r="AI994" s="6"/>
      <c r="AJ994" s="6"/>
      <c r="AK994" s="6"/>
    </row>
    <row r="995" ht="15.75" customHeight="1">
      <c r="A995" s="2"/>
      <c r="B995" s="2"/>
      <c r="C995" s="2"/>
      <c r="J995" s="11"/>
      <c r="K995" s="12"/>
      <c r="L995" s="11"/>
      <c r="M995" s="13"/>
      <c r="O995" s="11"/>
      <c r="AD995" s="6"/>
      <c r="AE995" s="6"/>
      <c r="AF995" s="6"/>
      <c r="AG995" s="6"/>
      <c r="AH995" s="6"/>
      <c r="AI995" s="6"/>
      <c r="AJ995" s="6"/>
      <c r="AK995" s="6"/>
    </row>
    <row r="996" ht="15.75" customHeight="1">
      <c r="A996" s="2"/>
      <c r="B996" s="2"/>
      <c r="C996" s="2"/>
      <c r="J996" s="11"/>
      <c r="K996" s="12"/>
      <c r="L996" s="11"/>
      <c r="M996" s="13"/>
      <c r="O996" s="11"/>
      <c r="AD996" s="6"/>
      <c r="AE996" s="6"/>
      <c r="AF996" s="6"/>
      <c r="AG996" s="6"/>
      <c r="AH996" s="6"/>
      <c r="AI996" s="6"/>
      <c r="AJ996" s="6"/>
      <c r="AK996" s="6"/>
    </row>
    <row r="997" ht="15.75" customHeight="1">
      <c r="A997" s="2"/>
      <c r="B997" s="2"/>
      <c r="C997" s="2"/>
      <c r="J997" s="11"/>
      <c r="K997" s="12"/>
      <c r="L997" s="11"/>
      <c r="M997" s="13"/>
      <c r="O997" s="11"/>
      <c r="AD997" s="6"/>
      <c r="AE997" s="6"/>
      <c r="AF997" s="6"/>
      <c r="AG997" s="6"/>
      <c r="AH997" s="6"/>
      <c r="AI997" s="6"/>
      <c r="AJ997" s="6"/>
      <c r="AK997" s="6"/>
    </row>
    <row r="998" ht="15.75" customHeight="1">
      <c r="A998" s="2"/>
      <c r="B998" s="2"/>
      <c r="C998" s="2"/>
      <c r="J998" s="11"/>
      <c r="K998" s="12"/>
      <c r="L998" s="11"/>
      <c r="M998" s="13"/>
      <c r="O998" s="11"/>
      <c r="AD998" s="6"/>
      <c r="AE998" s="6"/>
      <c r="AF998" s="6"/>
      <c r="AG998" s="6"/>
      <c r="AH998" s="6"/>
      <c r="AI998" s="6"/>
      <c r="AJ998" s="6"/>
      <c r="AK998" s="6"/>
    </row>
  </sheetData>
  <customSheetViews>
    <customSheetView guid="{F93E65C1-93C5-4E79-8C0B-5E41BC782BA3}" filter="1" showAutoFilter="1">
      <autoFilter ref="$A$14:$AK$131">
        <filterColumn colId="1">
          <filters>
            <filter val="APP"/>
            <filter val="LAYOUT"/>
            <filter val="BACKOFFICE"/>
            <filter val="B.Off"/>
          </filters>
        </filterColumn>
      </autoFilter>
      <extLst>
        <ext uri="GoogleSheetsCustomDataVersion1">
          <go:sheetsCustomData xmlns:go="http://customooxmlschemas.google.com/" filterViewId="1950508082"/>
        </ext>
      </extLst>
    </customSheetView>
    <customSheetView guid="{D7EE6433-06C3-467A-8B19-ACD2D5A7CEC5}" filter="1" showAutoFilter="1">
      <autoFilter ref="$B$14:$AK$123"/>
      <extLst>
        <ext uri="GoogleSheetsCustomDataVersion1">
          <go:sheetsCustomData xmlns:go="http://customooxmlschemas.google.com/" filterViewId="502043982"/>
        </ext>
      </extLst>
    </customSheetView>
  </customSheetViews>
  <mergeCells count="398">
    <mergeCell ref="D102:I102"/>
    <mergeCell ref="D103:I103"/>
    <mergeCell ref="D104:I104"/>
    <mergeCell ref="D105:I105"/>
    <mergeCell ref="D106:I106"/>
    <mergeCell ref="D107:I107"/>
    <mergeCell ref="D108:I108"/>
    <mergeCell ref="D109:I109"/>
    <mergeCell ref="D110:I110"/>
    <mergeCell ref="D111:I111"/>
    <mergeCell ref="D112:I112"/>
    <mergeCell ref="D113:I113"/>
    <mergeCell ref="D114:I114"/>
    <mergeCell ref="D115:I115"/>
    <mergeCell ref="D116:I116"/>
    <mergeCell ref="D117:I117"/>
    <mergeCell ref="D118:I118"/>
    <mergeCell ref="D119:I119"/>
    <mergeCell ref="D120:I120"/>
    <mergeCell ref="D121:I121"/>
    <mergeCell ref="D122:I122"/>
    <mergeCell ref="D123:I123"/>
    <mergeCell ref="D124:I124"/>
    <mergeCell ref="D125:I125"/>
    <mergeCell ref="D126:I126"/>
    <mergeCell ref="D127:I127"/>
    <mergeCell ref="D128:I128"/>
    <mergeCell ref="D129:I129"/>
    <mergeCell ref="D130:I130"/>
    <mergeCell ref="D131:I131"/>
    <mergeCell ref="D132:I132"/>
    <mergeCell ref="D133:I133"/>
    <mergeCell ref="D134:I134"/>
    <mergeCell ref="D135:I135"/>
    <mergeCell ref="D136:I136"/>
    <mergeCell ref="D137:I137"/>
    <mergeCell ref="D138:I138"/>
    <mergeCell ref="D139:I139"/>
    <mergeCell ref="D140:I140"/>
    <mergeCell ref="D141:I141"/>
    <mergeCell ref="D142:I142"/>
    <mergeCell ref="D143:I143"/>
    <mergeCell ref="D144:I144"/>
    <mergeCell ref="D145:I145"/>
    <mergeCell ref="D146:I146"/>
    <mergeCell ref="D147:I147"/>
    <mergeCell ref="D148:I148"/>
    <mergeCell ref="D149:I149"/>
    <mergeCell ref="D150:I150"/>
    <mergeCell ref="D206:I206"/>
    <mergeCell ref="D207:I207"/>
    <mergeCell ref="D199:I199"/>
    <mergeCell ref="D200:I200"/>
    <mergeCell ref="D201:I201"/>
    <mergeCell ref="D202:I202"/>
    <mergeCell ref="D203:I203"/>
    <mergeCell ref="D204:I204"/>
    <mergeCell ref="D205:I205"/>
    <mergeCell ref="D151:I151"/>
    <mergeCell ref="D152:I152"/>
    <mergeCell ref="D153:I153"/>
    <mergeCell ref="D154:I154"/>
    <mergeCell ref="D155:I155"/>
    <mergeCell ref="D156:I156"/>
    <mergeCell ref="D157:I157"/>
    <mergeCell ref="D158:I158"/>
    <mergeCell ref="D159:I159"/>
    <mergeCell ref="D160:I160"/>
    <mergeCell ref="D161:I161"/>
    <mergeCell ref="D162:I162"/>
    <mergeCell ref="D163:I163"/>
    <mergeCell ref="D164:I164"/>
    <mergeCell ref="D165:I165"/>
    <mergeCell ref="D166:I166"/>
    <mergeCell ref="D167:I167"/>
    <mergeCell ref="D168:I168"/>
    <mergeCell ref="D169:I169"/>
    <mergeCell ref="D170:I170"/>
    <mergeCell ref="D171:I171"/>
    <mergeCell ref="D172:I172"/>
    <mergeCell ref="D173:I173"/>
    <mergeCell ref="D174:I174"/>
    <mergeCell ref="D175:I175"/>
    <mergeCell ref="D176:I176"/>
    <mergeCell ref="D177:I177"/>
    <mergeCell ref="D178:I178"/>
    <mergeCell ref="D179:I179"/>
    <mergeCell ref="D180:I180"/>
    <mergeCell ref="D181:I181"/>
    <mergeCell ref="D182:I182"/>
    <mergeCell ref="D183:I183"/>
    <mergeCell ref="D184:I184"/>
    <mergeCell ref="D185:I185"/>
    <mergeCell ref="D186:I186"/>
    <mergeCell ref="D187:I187"/>
    <mergeCell ref="D188:I188"/>
    <mergeCell ref="D189:I189"/>
    <mergeCell ref="D190:I190"/>
    <mergeCell ref="D191:I191"/>
    <mergeCell ref="D192:I192"/>
    <mergeCell ref="D193:I193"/>
    <mergeCell ref="D194:I194"/>
    <mergeCell ref="D195:I195"/>
    <mergeCell ref="D196:I196"/>
    <mergeCell ref="D197:I197"/>
    <mergeCell ref="D198:I198"/>
    <mergeCell ref="R29:V29"/>
    <mergeCell ref="R30:V30"/>
    <mergeCell ref="R22:V22"/>
    <mergeCell ref="R23:V23"/>
    <mergeCell ref="R24:V24"/>
    <mergeCell ref="R25:V25"/>
    <mergeCell ref="R26:V26"/>
    <mergeCell ref="R27:V27"/>
    <mergeCell ref="R28:V28"/>
    <mergeCell ref="R32:V32"/>
    <mergeCell ref="R33:V33"/>
    <mergeCell ref="D28:I28"/>
    <mergeCell ref="D29:I29"/>
    <mergeCell ref="D30:I30"/>
    <mergeCell ref="D31:I31"/>
    <mergeCell ref="R31:V31"/>
    <mergeCell ref="D32:I32"/>
    <mergeCell ref="D33:I33"/>
    <mergeCell ref="C10:E10"/>
    <mergeCell ref="C12:E12"/>
    <mergeCell ref="C1:M2"/>
    <mergeCell ref="C4:I4"/>
    <mergeCell ref="K4:N12"/>
    <mergeCell ref="G5:I5"/>
    <mergeCell ref="C6:E6"/>
    <mergeCell ref="G6:G7"/>
    <mergeCell ref="C8:E8"/>
    <mergeCell ref="R16:V16"/>
    <mergeCell ref="R17:V17"/>
    <mergeCell ref="G12:H12"/>
    <mergeCell ref="D14:I14"/>
    <mergeCell ref="R14:V14"/>
    <mergeCell ref="D15:I15"/>
    <mergeCell ref="R15:V15"/>
    <mergeCell ref="D16:I16"/>
    <mergeCell ref="D17:I17"/>
    <mergeCell ref="D18:I18"/>
    <mergeCell ref="R18:V18"/>
    <mergeCell ref="D19:I19"/>
    <mergeCell ref="R19:V19"/>
    <mergeCell ref="D20:I20"/>
    <mergeCell ref="R20:V20"/>
    <mergeCell ref="R21:V21"/>
    <mergeCell ref="D21:I21"/>
    <mergeCell ref="D22:I22"/>
    <mergeCell ref="D23:I23"/>
    <mergeCell ref="D24:I24"/>
    <mergeCell ref="D25:I25"/>
    <mergeCell ref="D26:I26"/>
    <mergeCell ref="D27:I27"/>
    <mergeCell ref="R38:V38"/>
    <mergeCell ref="R39:V39"/>
    <mergeCell ref="D34:I34"/>
    <mergeCell ref="R34:V34"/>
    <mergeCell ref="D35:I35"/>
    <mergeCell ref="R35:V35"/>
    <mergeCell ref="D36:I36"/>
    <mergeCell ref="R36:V36"/>
    <mergeCell ref="R37:V37"/>
    <mergeCell ref="R41:V41"/>
    <mergeCell ref="R42:V42"/>
    <mergeCell ref="D37:I37"/>
    <mergeCell ref="D38:I38"/>
    <mergeCell ref="D39:I39"/>
    <mergeCell ref="D40:I40"/>
    <mergeCell ref="R40:V40"/>
    <mergeCell ref="D41:I41"/>
    <mergeCell ref="D42:I42"/>
    <mergeCell ref="D43:I43"/>
    <mergeCell ref="R43:V43"/>
    <mergeCell ref="D44:I44"/>
    <mergeCell ref="R44:V44"/>
    <mergeCell ref="D45:I45"/>
    <mergeCell ref="R45:V45"/>
    <mergeCell ref="R46:V46"/>
    <mergeCell ref="D46:I46"/>
    <mergeCell ref="D47:I47"/>
    <mergeCell ref="D48:I48"/>
    <mergeCell ref="D49:I49"/>
    <mergeCell ref="D50:I50"/>
    <mergeCell ref="D51:I51"/>
    <mergeCell ref="D52:I52"/>
    <mergeCell ref="R47:V47"/>
    <mergeCell ref="R48:V48"/>
    <mergeCell ref="R49:V49"/>
    <mergeCell ref="R50:V50"/>
    <mergeCell ref="R51:V51"/>
    <mergeCell ref="R52:V52"/>
    <mergeCell ref="R53:V53"/>
    <mergeCell ref="R54:V54"/>
    <mergeCell ref="R55:V55"/>
    <mergeCell ref="R56:V56"/>
    <mergeCell ref="R57:V57"/>
    <mergeCell ref="R58:V58"/>
    <mergeCell ref="R59:V59"/>
    <mergeCell ref="R60:V60"/>
    <mergeCell ref="D53:I53"/>
    <mergeCell ref="D54:I54"/>
    <mergeCell ref="D55:I55"/>
    <mergeCell ref="D56:I56"/>
    <mergeCell ref="D57:I57"/>
    <mergeCell ref="D58:I58"/>
    <mergeCell ref="D59:I59"/>
    <mergeCell ref="D60:I60"/>
    <mergeCell ref="D61:I61"/>
    <mergeCell ref="D62:I62"/>
    <mergeCell ref="D63:I63"/>
    <mergeCell ref="D64:I64"/>
    <mergeCell ref="D65:I65"/>
    <mergeCell ref="D66:I66"/>
    <mergeCell ref="D67:I67"/>
    <mergeCell ref="D68:I68"/>
    <mergeCell ref="D69:I69"/>
    <mergeCell ref="D70:I70"/>
    <mergeCell ref="D71:I71"/>
    <mergeCell ref="D72:I72"/>
    <mergeCell ref="D73:I73"/>
    <mergeCell ref="D74:I74"/>
    <mergeCell ref="D75:I75"/>
    <mergeCell ref="D76:I76"/>
    <mergeCell ref="D77:I77"/>
    <mergeCell ref="D78:I78"/>
    <mergeCell ref="D79:I79"/>
    <mergeCell ref="D80:I80"/>
    <mergeCell ref="D81:I81"/>
    <mergeCell ref="D82:I82"/>
    <mergeCell ref="D83:I83"/>
    <mergeCell ref="D84:I84"/>
    <mergeCell ref="D85:I85"/>
    <mergeCell ref="D86:I86"/>
    <mergeCell ref="D87:I87"/>
    <mergeCell ref="D88:I88"/>
    <mergeCell ref="D89:I89"/>
    <mergeCell ref="D90:I90"/>
    <mergeCell ref="D91:I91"/>
    <mergeCell ref="D92:I92"/>
    <mergeCell ref="D93:I93"/>
    <mergeCell ref="D94:I94"/>
    <mergeCell ref="D95:I95"/>
    <mergeCell ref="D96:I96"/>
    <mergeCell ref="D97:I97"/>
    <mergeCell ref="D98:I98"/>
    <mergeCell ref="D99:I99"/>
    <mergeCell ref="D100:I100"/>
    <mergeCell ref="D101:I101"/>
    <mergeCell ref="R61:V61"/>
    <mergeCell ref="R62:V62"/>
    <mergeCell ref="R63:V63"/>
    <mergeCell ref="R64:V64"/>
    <mergeCell ref="R65:V65"/>
    <mergeCell ref="R66:V66"/>
    <mergeCell ref="R67:V67"/>
    <mergeCell ref="R68:V68"/>
    <mergeCell ref="R69:V69"/>
    <mergeCell ref="R70:V70"/>
    <mergeCell ref="R71:V71"/>
    <mergeCell ref="R72:V72"/>
    <mergeCell ref="R73:V73"/>
    <mergeCell ref="R74:V74"/>
    <mergeCell ref="R75:V75"/>
    <mergeCell ref="R76:V76"/>
    <mergeCell ref="R77:V77"/>
    <mergeCell ref="R78:V78"/>
    <mergeCell ref="R79:V79"/>
    <mergeCell ref="R80:V80"/>
    <mergeCell ref="R81:V81"/>
    <mergeCell ref="R82:V82"/>
    <mergeCell ref="R83:V83"/>
    <mergeCell ref="R84:V84"/>
    <mergeCell ref="R85:V85"/>
    <mergeCell ref="R86:V86"/>
    <mergeCell ref="R87:V87"/>
    <mergeCell ref="R88:V88"/>
    <mergeCell ref="R89:V89"/>
    <mergeCell ref="R90:V90"/>
    <mergeCell ref="R91:V91"/>
    <mergeCell ref="R92:V92"/>
    <mergeCell ref="R93:V93"/>
    <mergeCell ref="R94:V94"/>
    <mergeCell ref="R95:V95"/>
    <mergeCell ref="R96:V96"/>
    <mergeCell ref="R97:V97"/>
    <mergeCell ref="R98:V98"/>
    <mergeCell ref="R99:V99"/>
    <mergeCell ref="R100:V100"/>
    <mergeCell ref="R101:V101"/>
    <mergeCell ref="R102:V102"/>
    <mergeCell ref="R103:V103"/>
    <mergeCell ref="R104:V104"/>
    <mergeCell ref="R105:V105"/>
    <mergeCell ref="R106:V106"/>
    <mergeCell ref="R107:V107"/>
    <mergeCell ref="R108:V108"/>
    <mergeCell ref="R109:V109"/>
    <mergeCell ref="R159:V159"/>
    <mergeCell ref="R160:V160"/>
    <mergeCell ref="R161:V161"/>
    <mergeCell ref="R162:V162"/>
    <mergeCell ref="R163:V163"/>
    <mergeCell ref="R164:V164"/>
    <mergeCell ref="R165:V165"/>
    <mergeCell ref="R166:V166"/>
    <mergeCell ref="R167:V167"/>
    <mergeCell ref="R168:V168"/>
    <mergeCell ref="R169:V169"/>
    <mergeCell ref="R170:V170"/>
    <mergeCell ref="R171:V171"/>
    <mergeCell ref="R172:V172"/>
    <mergeCell ref="R173:V173"/>
    <mergeCell ref="R174:V174"/>
    <mergeCell ref="R175:V175"/>
    <mergeCell ref="R176:V176"/>
    <mergeCell ref="R177:V177"/>
    <mergeCell ref="R178:V178"/>
    <mergeCell ref="R179:V179"/>
    <mergeCell ref="R180:V180"/>
    <mergeCell ref="R181:V181"/>
    <mergeCell ref="R182:V182"/>
    <mergeCell ref="R183:V183"/>
    <mergeCell ref="R184:V184"/>
    <mergeCell ref="R185:V185"/>
    <mergeCell ref="R186:V186"/>
    <mergeCell ref="R187:V187"/>
    <mergeCell ref="R188:V188"/>
    <mergeCell ref="R189:V189"/>
    <mergeCell ref="R190:V190"/>
    <mergeCell ref="R191:V191"/>
    <mergeCell ref="R192:V192"/>
    <mergeCell ref="R193:V193"/>
    <mergeCell ref="R200:V200"/>
    <mergeCell ref="R201:V201"/>
    <mergeCell ref="R202:V202"/>
    <mergeCell ref="R203:V203"/>
    <mergeCell ref="R204:V204"/>
    <mergeCell ref="R205:V205"/>
    <mergeCell ref="R206:V206"/>
    <mergeCell ref="R207:V207"/>
    <mergeCell ref="R194:V194"/>
    <mergeCell ref="R195:V195"/>
    <mergeCell ref="R196:V196"/>
    <mergeCell ref="R197:V197"/>
    <mergeCell ref="R198:V198"/>
    <mergeCell ref="R199:V199"/>
    <mergeCell ref="R110:V110"/>
    <mergeCell ref="R111:V111"/>
    <mergeCell ref="R112:V112"/>
    <mergeCell ref="R113:V113"/>
    <mergeCell ref="R114:V114"/>
    <mergeCell ref="R115:V115"/>
    <mergeCell ref="R116:V116"/>
    <mergeCell ref="R117:V117"/>
    <mergeCell ref="R118:V118"/>
    <mergeCell ref="R119:V119"/>
    <mergeCell ref="R120:V120"/>
    <mergeCell ref="R121:V121"/>
    <mergeCell ref="R122:V122"/>
    <mergeCell ref="R123:V123"/>
    <mergeCell ref="R124:V124"/>
    <mergeCell ref="R125:V125"/>
    <mergeCell ref="R126:V126"/>
    <mergeCell ref="R127:V127"/>
    <mergeCell ref="R128:V128"/>
    <mergeCell ref="R129:V129"/>
    <mergeCell ref="R130:V130"/>
    <mergeCell ref="R131:V131"/>
    <mergeCell ref="R132:V132"/>
    <mergeCell ref="R133:V133"/>
    <mergeCell ref="R134:V134"/>
    <mergeCell ref="R135:V135"/>
    <mergeCell ref="R136:V136"/>
    <mergeCell ref="R137:V137"/>
    <mergeCell ref="R138:V138"/>
    <mergeCell ref="R139:V139"/>
    <mergeCell ref="R140:V140"/>
    <mergeCell ref="R141:V141"/>
    <mergeCell ref="R142:V142"/>
    <mergeCell ref="R143:V143"/>
    <mergeCell ref="R144:V144"/>
    <mergeCell ref="R145:V145"/>
    <mergeCell ref="R146:V146"/>
    <mergeCell ref="R147:V147"/>
    <mergeCell ref="R148:V148"/>
    <mergeCell ref="R149:V149"/>
    <mergeCell ref="R150:V150"/>
    <mergeCell ref="R151:V151"/>
    <mergeCell ref="R152:V152"/>
    <mergeCell ref="R153:V153"/>
    <mergeCell ref="R154:V154"/>
    <mergeCell ref="R155:V155"/>
    <mergeCell ref="R156:V156"/>
    <mergeCell ref="R157:V157"/>
    <mergeCell ref="R158:V158"/>
  </mergeCells>
  <conditionalFormatting sqref="G6">
    <cfRule type="expression" dxfId="0" priority="1">
      <formula>IF(G6="E",TRUE,FALSE)</formula>
    </cfRule>
  </conditionalFormatting>
  <conditionalFormatting sqref="G6">
    <cfRule type="expression" dxfId="1" priority="2">
      <formula>IF(G6="D",TRUE,FALSE)</formula>
    </cfRule>
  </conditionalFormatting>
  <conditionalFormatting sqref="G6">
    <cfRule type="expression" dxfId="2" priority="3">
      <formula>IF(G6="C",TRUE,FALSE)</formula>
    </cfRule>
  </conditionalFormatting>
  <conditionalFormatting sqref="G6">
    <cfRule type="expression" dxfId="3" priority="4">
      <formula>IF(G6="B",TRUE,FALSE)</formula>
    </cfRule>
  </conditionalFormatting>
  <conditionalFormatting sqref="G6">
    <cfRule type="expression" dxfId="4" priority="5">
      <formula>IF(G6="A",TRUE,FALSE)</formula>
    </cfRule>
  </conditionalFormatting>
  <conditionalFormatting sqref="C15:I15">
    <cfRule type="expression" dxfId="5" priority="6">
      <formula>$M15&gt;0</formula>
    </cfRule>
  </conditionalFormatting>
  <conditionalFormatting sqref="C16:I16">
    <cfRule type="expression" dxfId="5" priority="7">
      <formula>$M16&gt;0</formula>
    </cfRule>
  </conditionalFormatting>
  <conditionalFormatting sqref="C17:I17">
    <cfRule type="expression" dxfId="5" priority="8">
      <formula>$M17&gt;0</formula>
    </cfRule>
  </conditionalFormatting>
  <conditionalFormatting sqref="C18:I18">
    <cfRule type="expression" dxfId="5" priority="9">
      <formula>$M18&gt;0</formula>
    </cfRule>
  </conditionalFormatting>
  <conditionalFormatting sqref="C20:I20">
    <cfRule type="expression" dxfId="5" priority="10">
      <formula>$M20&gt;0</formula>
    </cfRule>
  </conditionalFormatting>
  <conditionalFormatting sqref="C21:I21">
    <cfRule type="expression" dxfId="5" priority="11">
      <formula>$M21&gt;0</formula>
    </cfRule>
  </conditionalFormatting>
  <conditionalFormatting sqref="C22:I22">
    <cfRule type="expression" dxfId="5" priority="12">
      <formula>$M22&gt;0</formula>
    </cfRule>
  </conditionalFormatting>
  <conditionalFormatting sqref="C23:I23">
    <cfRule type="expression" dxfId="5" priority="13">
      <formula>$M23&gt;0</formula>
    </cfRule>
  </conditionalFormatting>
  <conditionalFormatting sqref="C24:I24">
    <cfRule type="expression" dxfId="5" priority="14">
      <formula>$M24&gt;0</formula>
    </cfRule>
  </conditionalFormatting>
  <conditionalFormatting sqref="C25:I25">
    <cfRule type="expression" dxfId="5" priority="15">
      <formula>$M25&gt;0</formula>
    </cfRule>
  </conditionalFormatting>
  <conditionalFormatting sqref="C26:I26">
    <cfRule type="expression" dxfId="5" priority="16">
      <formula>$M26&gt;0</formula>
    </cfRule>
  </conditionalFormatting>
  <conditionalFormatting sqref="C27:I27">
    <cfRule type="expression" dxfId="5" priority="17">
      <formula>$M27&gt;0</formula>
    </cfRule>
  </conditionalFormatting>
  <conditionalFormatting sqref="C28:I28">
    <cfRule type="expression" dxfId="5" priority="18">
      <formula>$M28&gt;0</formula>
    </cfRule>
  </conditionalFormatting>
  <conditionalFormatting sqref="C29:I29">
    <cfRule type="expression" dxfId="5" priority="19">
      <formula>$M29&gt;0</formula>
    </cfRule>
  </conditionalFormatting>
  <conditionalFormatting sqref="C30:I30">
    <cfRule type="expression" dxfId="5" priority="20">
      <formula>$M30&gt;0</formula>
    </cfRule>
  </conditionalFormatting>
  <conditionalFormatting sqref="C31:I31">
    <cfRule type="expression" dxfId="5" priority="21">
      <formula>$M31&gt;0</formula>
    </cfRule>
  </conditionalFormatting>
  <conditionalFormatting sqref="C32:I32">
    <cfRule type="expression" dxfId="5" priority="22">
      <formula>$M32&gt;0</formula>
    </cfRule>
  </conditionalFormatting>
  <conditionalFormatting sqref="C33:I899">
    <cfRule type="expression" dxfId="6" priority="23">
      <formula>$M33&gt;0</formula>
    </cfRule>
  </conditionalFormatting>
  <conditionalFormatting sqref="C35 C37 C39 C41 C43 C45 C47 C49 C51 C53 C55 C57 C59 C61 C63 C65 C67 C69 C71 C73 C75 C77 C80 C82 C84:C204">
    <cfRule type="expression" dxfId="5" priority="24">
      <formula>$M35&gt;0</formula>
    </cfRule>
  </conditionalFormatting>
  <conditionalFormatting sqref="C34:I34">
    <cfRule type="expression" dxfId="5" priority="25">
      <formula>$M34&gt;0</formula>
    </cfRule>
  </conditionalFormatting>
  <conditionalFormatting sqref="C35:I35">
    <cfRule type="expression" dxfId="5" priority="26">
      <formula>$M35&gt;0</formula>
    </cfRule>
  </conditionalFormatting>
  <conditionalFormatting sqref="C36:I36">
    <cfRule type="expression" dxfId="5" priority="27">
      <formula>$M36&gt;0</formula>
    </cfRule>
  </conditionalFormatting>
  <conditionalFormatting sqref="C37:I37">
    <cfRule type="expression" dxfId="5" priority="28">
      <formula>$M37&gt;0</formula>
    </cfRule>
  </conditionalFormatting>
  <conditionalFormatting sqref="C38:I38">
    <cfRule type="expression" dxfId="5" priority="29">
      <formula>$M38&gt;0</formula>
    </cfRule>
  </conditionalFormatting>
  <conditionalFormatting sqref="C39:I39">
    <cfRule type="expression" dxfId="5" priority="30">
      <formula>$M39&gt;0</formula>
    </cfRule>
  </conditionalFormatting>
  <conditionalFormatting sqref="C40:I40">
    <cfRule type="expression" dxfId="5" priority="31">
      <formula>$M40&gt;0</formula>
    </cfRule>
  </conditionalFormatting>
  <conditionalFormatting sqref="C41:I41">
    <cfRule type="expression" dxfId="5" priority="32">
      <formula>$M41&gt;0</formula>
    </cfRule>
  </conditionalFormatting>
  <conditionalFormatting sqref="C42:I42">
    <cfRule type="expression" dxfId="5" priority="33">
      <formula>$M42&gt;0</formula>
    </cfRule>
  </conditionalFormatting>
  <conditionalFormatting sqref="C43:I43">
    <cfRule type="expression" dxfId="5" priority="34">
      <formula>$M43&gt;0</formula>
    </cfRule>
  </conditionalFormatting>
  <conditionalFormatting sqref="C44:I44">
    <cfRule type="expression" dxfId="5" priority="35">
      <formula>$M44&gt;0</formula>
    </cfRule>
  </conditionalFormatting>
  <conditionalFormatting sqref="C45:I45">
    <cfRule type="expression" dxfId="5" priority="36">
      <formula>$M45&gt;0</formula>
    </cfRule>
  </conditionalFormatting>
  <conditionalFormatting sqref="C46:I46">
    <cfRule type="expression" dxfId="5" priority="37">
      <formula>$M46&gt;0</formula>
    </cfRule>
  </conditionalFormatting>
  <conditionalFormatting sqref="C47:I47">
    <cfRule type="expression" dxfId="5" priority="38">
      <formula>$M47&gt;0</formula>
    </cfRule>
  </conditionalFormatting>
  <conditionalFormatting sqref="C48:I48">
    <cfRule type="expression" dxfId="5" priority="39">
      <formula>$M48&gt;0</formula>
    </cfRule>
  </conditionalFormatting>
  <conditionalFormatting sqref="C49:I49">
    <cfRule type="expression" dxfId="5" priority="40">
      <formula>$M49&gt;0</formula>
    </cfRule>
  </conditionalFormatting>
  <conditionalFormatting sqref="C50:I50">
    <cfRule type="expression" dxfId="5" priority="41">
      <formula>$M50&gt;0</formula>
    </cfRule>
  </conditionalFormatting>
  <conditionalFormatting sqref="C51:I51">
    <cfRule type="expression" dxfId="5" priority="42">
      <formula>$M51&gt;0</formula>
    </cfRule>
  </conditionalFormatting>
  <conditionalFormatting sqref="C52:I52">
    <cfRule type="expression" dxfId="5" priority="43">
      <formula>$M52&gt;0</formula>
    </cfRule>
  </conditionalFormatting>
  <conditionalFormatting sqref="C53:I53">
    <cfRule type="expression" dxfId="5" priority="44">
      <formula>$M53&gt;0</formula>
    </cfRule>
  </conditionalFormatting>
  <conditionalFormatting sqref="C54:I54">
    <cfRule type="expression" dxfId="5" priority="45">
      <formula>$M54&gt;0</formula>
    </cfRule>
  </conditionalFormatting>
  <conditionalFormatting sqref="C55:I55">
    <cfRule type="expression" dxfId="5" priority="46">
      <formula>$M55&gt;0</formula>
    </cfRule>
  </conditionalFormatting>
  <conditionalFormatting sqref="C56:I56 C58 C60 C62 C64:C204">
    <cfRule type="expression" dxfId="5" priority="47">
      <formula>$M56&gt;0</formula>
    </cfRule>
  </conditionalFormatting>
  <conditionalFormatting sqref="C57:I57 C59 C61 C63 C65 C67 C69 C71 C73 C75:C76 C78 C80 C82 C84:C204">
    <cfRule type="expression" dxfId="5" priority="48">
      <formula>$M57&gt;0</formula>
    </cfRule>
  </conditionalFormatting>
  <conditionalFormatting sqref="C58:I58">
    <cfRule type="expression" dxfId="5" priority="49">
      <formula>$M58&gt;0</formula>
    </cfRule>
  </conditionalFormatting>
  <conditionalFormatting sqref="C59:I59">
    <cfRule type="expression" dxfId="5" priority="50">
      <formula>$M59&gt;0</formula>
    </cfRule>
  </conditionalFormatting>
  <conditionalFormatting sqref="C60:I60">
    <cfRule type="expression" dxfId="5" priority="51">
      <formula>$M60&gt;0</formula>
    </cfRule>
  </conditionalFormatting>
  <conditionalFormatting sqref="C61:I61">
    <cfRule type="expression" dxfId="5" priority="52">
      <formula>$M61&gt;0</formula>
    </cfRule>
  </conditionalFormatting>
  <conditionalFormatting sqref="C62:I62">
    <cfRule type="expression" dxfId="5" priority="53">
      <formula>$M62&gt;0</formula>
    </cfRule>
  </conditionalFormatting>
  <conditionalFormatting sqref="C63:I63 C65 C67 C69 C71 C73 C75:C76 C78 C80 C82 C84:C204">
    <cfRule type="expression" dxfId="5" priority="54">
      <formula>$M63&gt;0</formula>
    </cfRule>
  </conditionalFormatting>
  <conditionalFormatting sqref="B19:B204">
    <cfRule type="containsText" dxfId="7" priority="55" operator="containsText" text="APP">
      <formula>NOT(ISERROR(SEARCH(("APP"),(B19))))</formula>
    </cfRule>
  </conditionalFormatting>
  <conditionalFormatting sqref="P15:P18 Q15:Q998 P124:P998">
    <cfRule type="containsText" dxfId="8" priority="56" operator="containsText" text="NOVO">
      <formula>NOT(ISERROR(SEARCH(("NOVO"),(P15))))</formula>
    </cfRule>
  </conditionalFormatting>
  <conditionalFormatting sqref="P15:P18 Q15:Q998 P124:P998">
    <cfRule type="containsText" dxfId="9" priority="57" operator="containsText" text="VISTO">
      <formula>NOT(ISERROR(SEARCH(("VISTO"),(P15))))</formula>
    </cfRule>
  </conditionalFormatting>
  <conditionalFormatting sqref="P15:P18 Q15:Q998 P124:P998">
    <cfRule type="containsText" dxfId="10" priority="58" operator="containsText" text="INICIADO">
      <formula>NOT(ISERROR(SEARCH(("INICIADO"),(P15))))</formula>
    </cfRule>
  </conditionalFormatting>
  <conditionalFormatting sqref="P15:P18 Q15:Q998 P124:P998">
    <cfRule type="containsText" dxfId="11" priority="59" operator="containsText" text="FINALIZADO">
      <formula>NOT(ISERROR(SEARCH(("FINALIZADO"),(P15))))</formula>
    </cfRule>
  </conditionalFormatting>
  <conditionalFormatting sqref="B19:B204">
    <cfRule type="containsText" dxfId="12" priority="60" operator="containsText" text="BACKOFFICE">
      <formula>NOT(ISERROR(SEARCH(("BACKOFFICE"),(B19))))</formula>
    </cfRule>
  </conditionalFormatting>
  <conditionalFormatting sqref="K19:K998">
    <cfRule type="colorScale" priority="61">
      <colorScale>
        <cfvo type="formula" val="1"/>
        <cfvo type="formula" val="4"/>
        <color rgb="FFFFF2CC"/>
        <color rgb="FFCC0000"/>
      </colorScale>
    </cfRule>
  </conditionalFormatting>
  <conditionalFormatting sqref="B19:B204">
    <cfRule type="containsText" dxfId="13" priority="62" operator="containsText" text="LAYOUT">
      <formula>NOT(ISERROR(SEARCH(("LAYOUT"),(B19))))</formula>
    </cfRule>
  </conditionalFormatting>
  <conditionalFormatting sqref="Q24 Q34:Q35 Q38 Q43 Q46:Q49 Q51 Q55 Q58 Q63 Q77 Q80 Q85 Q87:Q88 Q105:Q106 Q111:Q112 Q115:Q117 Q120:Q124 Q127:Q204">
    <cfRule type="containsText" dxfId="14" priority="63" operator="containsText" text="REVISAR">
      <formula>NOT(ISERROR(SEARCH(("REVISAR"),(Q24))))</formula>
    </cfRule>
  </conditionalFormatting>
  <conditionalFormatting sqref="Q24 Q34:Q35 Q38 Q43 Q46:Q49 Q51 Q55 Q58 Q63 Q77 Q80 Q85 Q87:Q88 Q105:Q106 Q111:Q112 Q115:Q117 Q120:Q124 Q127:Q204">
    <cfRule type="containsText" dxfId="13" priority="64" operator="containsText" text="DEVOLVIDO">
      <formula>NOT(ISERROR(SEARCH(("DEVOLVIDO"),(Q24))))</formula>
    </cfRule>
  </conditionalFormatting>
  <dataValidations>
    <dataValidation type="list" allowBlank="1" showErrorMessage="1" sqref="B19:B33 B35:B137 B139 B142">
      <formula1>"APP,BACKOFFICE"</formula1>
    </dataValidation>
    <dataValidation type="list" allowBlank="1" showErrorMessage="1" sqref="Q24 Q34:Q35 Q38 Q43 Q46:Q49 Q51 Q55 Q58 Q63 Q77 Q80 Q85 Q87:Q88 Q105:Q106 Q111:Q112 Q115:Q117 Q120:Q124 Q127:Q204">
      <formula1>"NOVO,VISTO,INICIADO,REVISAR,DEVOLVIDO,FINALIZADO"</formula1>
    </dataValidation>
    <dataValidation type="list" allowBlank="1" showErrorMessage="1" sqref="B34 B138 B140:B141 B143:B204">
      <formula1>"APP,BACKOFFICE,LAYOUT"</formula1>
    </dataValidation>
    <dataValidation type="list" allowBlank="1" showErrorMessage="1" sqref="K15:K204">
      <formula1>"1.0,2.0,3.0,4.0"</formula1>
    </dataValidation>
    <dataValidation type="list" allowBlank="1" showErrorMessage="1" sqref="P15:Q18 Q19:Q23 Q25:Q33 Q36:Q37 Q39:Q42 Q44:Q45 Q50 Q52:Q54 Q56:Q57 Q59:Q62 Q64:Q76 Q78:Q79 Q81:Q84 Q86 Q89:Q104 Q107:Q110 Q113:Q114 Q118:Q119 Q125:Q126">
      <formula1>"NOVO,VISTO,INICIADO,FINALIZADO"</formula1>
    </dataValidation>
  </dataValidations>
  <hyperlinks>
    <hyperlink r:id="rId2" ref="D17"/>
    <hyperlink r:id="rId3" ref="D84"/>
  </hyperlinks>
  <printOptions/>
  <pageMargins bottom="0.75" footer="0.0" header="0.0" left="0.25" right="0.25" top="0.75"/>
  <pageSetup paperSize="9" scale="60" orientation="landscape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4.5"/>
    <col customWidth="1" min="2" max="2" width="14.0"/>
    <col customWidth="1" min="3" max="3" width="15.75"/>
    <col customWidth="1" min="4" max="4" width="9.13"/>
    <col customWidth="1" min="5" max="5" width="85.88"/>
    <col customWidth="1" min="6" max="6" width="77.13"/>
  </cols>
  <sheetData>
    <row r="2" ht="69.75" customHeight="1">
      <c r="B2" s="109" t="s">
        <v>346</v>
      </c>
      <c r="C2" s="110">
        <v>153.0</v>
      </c>
      <c r="E2" s="43" t="str">
        <f t="array" ref="E2">IF(C2&lt;&gt;0,INDEX(Consulting!J15:J998,MATCH(C2,Consulting!C15:C998,0)),"")</f>
        <v/>
      </c>
      <c r="F2" s="111" t="str">
        <f t="array" ref="F2">IF(C2&lt;&gt;0,INDEX(Consulting!D15:D998,MATCH(C2,Consulting!C15:C998,0)),"")</f>
        <v>em boleto de cobrança, continua aparecendo o boleto após a instrução de baixa,  comandada no Santander.</v>
      </c>
    </row>
    <row r="3" ht="355.5" customHeight="1">
      <c r="F3" s="112" t="str">
        <f t="array" ref="F3">IF(C2&lt;&gt;0,INDEX(Consulting!R15:R998,MATCH(C2,Consulting!C15:C998,0)),"")</f>
        <v/>
      </c>
    </row>
  </sheetData>
  <mergeCells count="1">
    <mergeCell ref="E2:E3"/>
  </mergeCell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9" max="9" width="18.0"/>
  </cols>
  <sheetData>
    <row r="1">
      <c r="I1" s="11"/>
      <c r="J1" s="113"/>
    </row>
    <row r="2">
      <c r="B2" s="114" t="s">
        <v>347</v>
      </c>
      <c r="I2" s="11"/>
      <c r="J2" s="113"/>
    </row>
    <row r="3">
      <c r="B3" s="114" t="s">
        <v>83</v>
      </c>
      <c r="C3" s="115">
        <f>COUNTIF(Consulting!Q$15:Q$999,B3)</f>
        <v>49</v>
      </c>
      <c r="H3" s="116" t="s">
        <v>348</v>
      </c>
      <c r="I3" s="117" t="s">
        <v>349</v>
      </c>
      <c r="J3" s="113">
        <f>COUNTIF(Consulting!$K$15:$K$499,K3)-COUNTIFS(Consulting!$K$15:$K$499,K3,Consulting!$Q$15:$Q$499,"FINALIZADO")</f>
        <v>5</v>
      </c>
      <c r="K3" s="114">
        <v>4.0</v>
      </c>
      <c r="M3" s="118"/>
    </row>
    <row r="4">
      <c r="B4" s="114" t="s">
        <v>60</v>
      </c>
      <c r="C4" s="115">
        <f>COUNTIF(Consulting!Q$15:Q$999,B4)</f>
        <v>8</v>
      </c>
      <c r="H4" s="116" t="s">
        <v>348</v>
      </c>
      <c r="I4" s="117" t="s">
        <v>350</v>
      </c>
      <c r="J4" s="113">
        <f>COUNTIF(Consulting!$K$15:$K$499,K4)-COUNTIFS(Consulting!$K$15:$K$499,K4,Consulting!$Q$15:$Q$499,"FINALIZADO")</f>
        <v>16</v>
      </c>
      <c r="K4" s="114">
        <v>3.0</v>
      </c>
      <c r="M4" s="118"/>
    </row>
    <row r="5">
      <c r="B5" s="114" t="s">
        <v>300</v>
      </c>
      <c r="C5" s="115">
        <f>COUNTIF(Consulting!Q$15:Q$999,B5)</f>
        <v>1</v>
      </c>
      <c r="H5" s="116" t="s">
        <v>348</v>
      </c>
      <c r="I5" s="117" t="s">
        <v>351</v>
      </c>
      <c r="J5" s="113">
        <f>COUNTIF(Consulting!$K$15:$K$499,K5)-COUNTIFS(Consulting!$K$15:$K$499,K5,Consulting!$Q$15:$Q$499,"FINALIZADO")</f>
        <v>28</v>
      </c>
      <c r="K5" s="114">
        <v>2.0</v>
      </c>
      <c r="M5" s="118"/>
    </row>
    <row r="6">
      <c r="B6" s="114" t="s">
        <v>39</v>
      </c>
      <c r="C6" s="115">
        <f>COUNTIF(Consulting!Q$15:Q$999,B6)</f>
        <v>120</v>
      </c>
      <c r="H6" s="116" t="s">
        <v>348</v>
      </c>
      <c r="I6" s="117" t="s">
        <v>352</v>
      </c>
      <c r="J6" s="113">
        <f>COUNTIF(Consulting!$K$15:$K$499,K6)-COUNTIFS(Consulting!$K$15:$K$499,K6,Consulting!$Q$15:$Q$499,"FINALIZADO")</f>
        <v>13</v>
      </c>
      <c r="K6" s="114">
        <v>1.0</v>
      </c>
      <c r="M6" s="118"/>
      <c r="O6" s="119"/>
    </row>
    <row r="7">
      <c r="B7" s="114" t="s">
        <v>310</v>
      </c>
      <c r="C7" s="115">
        <f>COUNTIF(Consulting!Q$15:Q$999,B7)</f>
        <v>2</v>
      </c>
      <c r="I7" s="11"/>
      <c r="J7" s="113"/>
      <c r="O7" s="119"/>
      <c r="P7" s="119"/>
    </row>
    <row r="8">
      <c r="B8" s="114" t="s">
        <v>222</v>
      </c>
      <c r="C8" s="115">
        <f>COUNTIF(Consulting!Q$15:Q$999,B8)</f>
        <v>2</v>
      </c>
      <c r="I8" s="11"/>
      <c r="J8" s="113"/>
      <c r="O8" s="119"/>
    </row>
    <row r="9">
      <c r="I9" s="11"/>
      <c r="J9" s="113"/>
    </row>
    <row r="10">
      <c r="I10" s="11"/>
      <c r="J10" s="113"/>
    </row>
    <row r="11">
      <c r="I11" s="11"/>
      <c r="J11" s="113"/>
    </row>
    <row r="12">
      <c r="I12" s="11"/>
      <c r="J12" s="113"/>
    </row>
    <row r="13">
      <c r="I13" s="11"/>
      <c r="J13" s="113"/>
    </row>
    <row r="14">
      <c r="I14" s="11"/>
      <c r="J14" s="113"/>
    </row>
    <row r="15">
      <c r="I15" s="11"/>
      <c r="J15" s="113"/>
    </row>
    <row r="16">
      <c r="I16" s="11"/>
      <c r="J16" s="113"/>
    </row>
    <row r="17">
      <c r="I17" s="11"/>
      <c r="J17" s="113"/>
    </row>
    <row r="18">
      <c r="I18" s="11"/>
      <c r="J18" s="113"/>
    </row>
    <row r="19">
      <c r="I19" s="11"/>
      <c r="J19" s="113"/>
    </row>
    <row r="20">
      <c r="I20" s="11"/>
      <c r="J20" s="113"/>
    </row>
    <row r="21">
      <c r="I21" s="11"/>
      <c r="J21" s="113"/>
    </row>
    <row r="22">
      <c r="I22" s="11"/>
      <c r="J22" s="113"/>
    </row>
    <row r="23">
      <c r="I23" s="11"/>
      <c r="J23" s="113"/>
    </row>
    <row r="24">
      <c r="I24" s="11"/>
      <c r="J24" s="113"/>
    </row>
    <row r="25">
      <c r="I25" s="116" t="s">
        <v>348</v>
      </c>
      <c r="J25" s="117" t="s">
        <v>349</v>
      </c>
      <c r="K25" s="113">
        <f>COUNTIFS(Consulting!$K$15:$K$499,L25,Consulting!$B$15:$B$499,"APP")-COUNTIFS(Consulting!$K$15:$K$499,L25,Consulting!$Q$15:$Q$499,"FINALIZADO",Consulting!$B$15:$B$499,"APP")</f>
        <v>0</v>
      </c>
      <c r="L25" s="114">
        <v>4.0</v>
      </c>
    </row>
    <row r="26">
      <c r="I26" s="116" t="s">
        <v>348</v>
      </c>
      <c r="J26" s="117" t="s">
        <v>350</v>
      </c>
      <c r="K26" s="113">
        <f>COUNTIFS(Consulting!$K$15:$K$499,L26,Consulting!$B$15:$B$499,"APP")-COUNTIFS(Consulting!$K$15:$K$499,L26,Consulting!$Q$15:$Q$499,"FINALIZADO",Consulting!$B$15:$B$499,"APP")</f>
        <v>7</v>
      </c>
      <c r="L26" s="114">
        <v>3.0</v>
      </c>
    </row>
    <row r="27">
      <c r="I27" s="116" t="s">
        <v>348</v>
      </c>
      <c r="J27" s="117" t="s">
        <v>351</v>
      </c>
      <c r="K27" s="113">
        <f>COUNTIFS(Consulting!$K$15:$K$499,L27,Consulting!$B$15:$B$499,"APP")-COUNTIFS(Consulting!$K$15:$K$499,L27,Consulting!$Q$15:$Q$499,"FINALIZADO",Consulting!$B$15:$B$499,"APP")</f>
        <v>13</v>
      </c>
      <c r="L27" s="114">
        <v>2.0</v>
      </c>
    </row>
    <row r="28">
      <c r="I28" s="116" t="s">
        <v>348</v>
      </c>
      <c r="J28" s="117" t="s">
        <v>352</v>
      </c>
      <c r="K28" s="113">
        <f>COUNTIFS(Consulting!$K$15:$K$499,L28,Consulting!$B$15:$B$499,"APP")-COUNTIFS(Consulting!$K$15:$K$499,L28,Consulting!$Q$15:$Q$499,"FINALIZADO",Consulting!$B$15:$B$499,"APP")</f>
        <v>3</v>
      </c>
      <c r="L28" s="114">
        <v>1.0</v>
      </c>
    </row>
    <row r="29">
      <c r="I29" s="11"/>
      <c r="J29" s="113"/>
    </row>
    <row r="30">
      <c r="I30" s="11"/>
      <c r="J30" s="113"/>
    </row>
    <row r="31">
      <c r="I31" s="11"/>
      <c r="J31" s="113"/>
    </row>
    <row r="32">
      <c r="I32" s="11"/>
      <c r="J32" s="113"/>
    </row>
    <row r="33">
      <c r="I33" s="11"/>
      <c r="J33" s="113"/>
    </row>
    <row r="34">
      <c r="I34" s="11"/>
      <c r="J34" s="113"/>
    </row>
    <row r="35">
      <c r="I35" s="11"/>
      <c r="J35" s="113"/>
    </row>
    <row r="36">
      <c r="B36" s="116" t="s">
        <v>348</v>
      </c>
      <c r="C36" s="117" t="s">
        <v>349</v>
      </c>
      <c r="D36" s="113">
        <f>COUNTIFS(Consulting!$K$15:$K$499,E36,Consulting!$B$15:$B$499,"BACKOFFICE")-COUNTIFS(Consulting!$K$15:$K$499,E36,Consulting!$Q$15:$Q$499,"FINALIZADO",Consulting!$B$15:$B$499,"BACKOFFICE")</f>
        <v>3</v>
      </c>
      <c r="E36" s="114">
        <v>4.0</v>
      </c>
      <c r="I36" s="11"/>
      <c r="J36" s="113"/>
    </row>
    <row r="37">
      <c r="B37" s="116" t="s">
        <v>348</v>
      </c>
      <c r="C37" s="117" t="s">
        <v>350</v>
      </c>
      <c r="D37" s="113">
        <f>COUNTIFS(Consulting!$K$15:$K$499,E37,Consulting!$B$15:$B$499,"BACKOFFICE")-COUNTIFS(Consulting!$K$15:$K$499,E37,Consulting!$Q$15:$Q$499,"FINALIZADO",Consulting!$B$15:$B$499,"BACKOFFICE")</f>
        <v>6</v>
      </c>
      <c r="E37" s="114">
        <v>3.0</v>
      </c>
      <c r="I37" s="11"/>
      <c r="J37" s="113"/>
    </row>
    <row r="38">
      <c r="B38" s="116" t="s">
        <v>348</v>
      </c>
      <c r="C38" s="117" t="s">
        <v>351</v>
      </c>
      <c r="D38" s="113">
        <f>COUNTIFS(Consulting!$K$15:$K$499,E38,Consulting!$B$15:$B$499,"BACKOFFICE")-COUNTIFS(Consulting!$K$15:$K$499,E38,Consulting!$Q$15:$Q$499,"FINALIZADO",Consulting!$B$15:$B$499,"BACKOFFICE")</f>
        <v>12</v>
      </c>
      <c r="E38" s="114">
        <v>2.0</v>
      </c>
      <c r="I38" s="11"/>
      <c r="J38" s="113"/>
    </row>
    <row r="39">
      <c r="B39" s="116" t="s">
        <v>348</v>
      </c>
      <c r="C39" s="117" t="s">
        <v>352</v>
      </c>
      <c r="D39" s="113">
        <f>COUNTIFS(Consulting!$K$15:$K$499,E39,Consulting!$B$15:$B$499,"BACKOFFICE")-COUNTIFS(Consulting!$K$15:$K$499,E39,Consulting!$Q$15:$Q$499,"FINALIZADO",Consulting!$B$15:$B$499,"BACKOFFICE")</f>
        <v>9</v>
      </c>
      <c r="E39" s="114">
        <v>1.0</v>
      </c>
      <c r="I39" s="11"/>
      <c r="J39" s="113"/>
    </row>
    <row r="40">
      <c r="B40" s="11"/>
      <c r="C40" s="113"/>
      <c r="I40" s="11"/>
      <c r="J40" s="113"/>
    </row>
    <row r="41">
      <c r="I41" s="11"/>
      <c r="J41" s="113"/>
    </row>
    <row r="42">
      <c r="I42" s="11"/>
      <c r="J42" s="113"/>
    </row>
    <row r="43">
      <c r="I43" s="11"/>
      <c r="J43" s="113"/>
    </row>
    <row r="44">
      <c r="I44" s="11"/>
      <c r="J44" s="113"/>
    </row>
    <row r="45">
      <c r="I45" s="11"/>
      <c r="J45" s="113"/>
    </row>
    <row r="46">
      <c r="I46" s="11"/>
      <c r="J46" s="113"/>
    </row>
    <row r="47">
      <c r="B47" s="116" t="s">
        <v>348</v>
      </c>
      <c r="C47" s="117" t="s">
        <v>349</v>
      </c>
      <c r="D47" s="113">
        <f>COUNTIFS(Consulting!$K$15:$K$499,E47,Consulting!$B$15:$B$499,"LAYOUT")-COUNTIFS(Consulting!$K$15:$K$499,E47,Consulting!$Q$15:$Q$499,"FINALIZADO",Consulting!$B$15:$B$499,"LAYOUT")</f>
        <v>2</v>
      </c>
      <c r="E47" s="114">
        <v>4.0</v>
      </c>
      <c r="I47" s="11"/>
      <c r="J47" s="113"/>
    </row>
    <row r="48">
      <c r="B48" s="116" t="s">
        <v>348</v>
      </c>
      <c r="C48" s="117" t="s">
        <v>350</v>
      </c>
      <c r="D48" s="113">
        <f>COUNTIFS(Consulting!$K$15:$K$499,E48,Consulting!$B$15:$B$499,"LAYOUT")-COUNTIFS(Consulting!$K$15:$K$499,E48,Consulting!$Q$15:$Q$499,"FINALIZADO",Consulting!$B$15:$B$499,"LAYOUT")</f>
        <v>3</v>
      </c>
      <c r="E48" s="114">
        <v>3.0</v>
      </c>
    </row>
    <row r="49">
      <c r="B49" s="116" t="s">
        <v>348</v>
      </c>
      <c r="C49" s="117" t="s">
        <v>351</v>
      </c>
      <c r="D49" s="113">
        <f>COUNTIFS(Consulting!$K$15:$K$499,E49,Consulting!$B$15:$B$499,"LAYOUT")-COUNTIFS(Consulting!$K$15:$K$499,E49,Consulting!$Q$15:$Q$499,"FINALIZADO",Consulting!$B$15:$B$499,"LAYOUT")</f>
        <v>3</v>
      </c>
      <c r="E49" s="114">
        <v>2.0</v>
      </c>
    </row>
    <row r="50">
      <c r="B50" s="116" t="s">
        <v>348</v>
      </c>
      <c r="C50" s="117" t="s">
        <v>352</v>
      </c>
      <c r="D50" s="113">
        <f>COUNTIFS(Consulting!$K$15:$K$499,E50,Consulting!$B$15:$B$499,"LAYOUT")-COUNTIFS(Consulting!$K$15:$K$499,E50,Consulting!$Q$15:$Q$499,"FINALIZADO",Consulting!$B$15:$B$499,"LAYOUT")</f>
        <v>1</v>
      </c>
      <c r="E50" s="114">
        <v>1.0</v>
      </c>
    </row>
    <row r="53">
      <c r="I53" s="11"/>
      <c r="J53" s="113"/>
    </row>
    <row r="54">
      <c r="I54" s="11"/>
      <c r="J54" s="113"/>
    </row>
    <row r="55">
      <c r="I55" s="11"/>
      <c r="J55" s="113"/>
    </row>
    <row r="56">
      <c r="I56" s="11"/>
      <c r="J56" s="113"/>
    </row>
    <row r="57">
      <c r="I57" s="11"/>
      <c r="J57" s="113"/>
    </row>
    <row r="58">
      <c r="I58" s="11"/>
      <c r="J58" s="113"/>
    </row>
    <row r="59">
      <c r="I59" s="11"/>
      <c r="J59" s="113"/>
    </row>
    <row r="60">
      <c r="I60" s="11"/>
      <c r="J60" s="113"/>
    </row>
    <row r="61">
      <c r="I61" s="11"/>
      <c r="J61" s="113"/>
    </row>
    <row r="62">
      <c r="I62" s="11"/>
      <c r="J62" s="113"/>
    </row>
    <row r="63">
      <c r="I63" s="11"/>
      <c r="J63" s="113"/>
    </row>
    <row r="64">
      <c r="I64" s="11"/>
      <c r="J64" s="113"/>
    </row>
    <row r="65">
      <c r="I65" s="11"/>
      <c r="J65" s="113"/>
    </row>
    <row r="66">
      <c r="I66" s="11"/>
      <c r="J66" s="113"/>
    </row>
    <row r="67">
      <c r="I67" s="11"/>
      <c r="J67" s="113"/>
    </row>
    <row r="68">
      <c r="I68" s="11"/>
      <c r="J68" s="113"/>
    </row>
    <row r="69">
      <c r="I69" s="11"/>
      <c r="J69" s="113"/>
    </row>
    <row r="70">
      <c r="I70" s="11"/>
      <c r="J70" s="113"/>
    </row>
    <row r="71">
      <c r="I71" s="11"/>
      <c r="J71" s="113"/>
    </row>
    <row r="72">
      <c r="I72" s="11"/>
      <c r="J72" s="113"/>
    </row>
    <row r="73">
      <c r="I73" s="11"/>
      <c r="J73" s="113"/>
    </row>
    <row r="74">
      <c r="I74" s="11"/>
      <c r="J74" s="113"/>
    </row>
    <row r="75">
      <c r="I75" s="11"/>
      <c r="J75" s="113"/>
    </row>
    <row r="76">
      <c r="I76" s="11"/>
      <c r="J76" s="113"/>
    </row>
    <row r="77">
      <c r="I77" s="11"/>
      <c r="J77" s="113"/>
    </row>
    <row r="78">
      <c r="I78" s="11"/>
      <c r="J78" s="113"/>
    </row>
    <row r="79">
      <c r="I79" s="11"/>
      <c r="J79" s="113"/>
    </row>
    <row r="80">
      <c r="I80" s="11"/>
      <c r="J80" s="113"/>
    </row>
    <row r="81">
      <c r="I81" s="11"/>
      <c r="J81" s="113"/>
    </row>
    <row r="82">
      <c r="I82" s="11"/>
      <c r="J82" s="113"/>
    </row>
    <row r="83">
      <c r="I83" s="11"/>
      <c r="J83" s="113"/>
    </row>
    <row r="84">
      <c r="I84" s="11"/>
      <c r="J84" s="113"/>
    </row>
    <row r="85">
      <c r="I85" s="11"/>
      <c r="J85" s="113"/>
    </row>
    <row r="86">
      <c r="I86" s="11"/>
      <c r="J86" s="113"/>
    </row>
    <row r="87">
      <c r="I87" s="11"/>
      <c r="J87" s="113"/>
    </row>
    <row r="88">
      <c r="I88" s="11"/>
      <c r="J88" s="113"/>
    </row>
    <row r="89">
      <c r="I89" s="11"/>
      <c r="J89" s="113"/>
    </row>
    <row r="90">
      <c r="I90" s="11"/>
      <c r="J90" s="113"/>
    </row>
    <row r="91">
      <c r="I91" s="11"/>
      <c r="J91" s="113"/>
    </row>
    <row r="92">
      <c r="I92" s="11"/>
      <c r="J92" s="113"/>
    </row>
    <row r="93">
      <c r="I93" s="11"/>
      <c r="J93" s="113"/>
    </row>
    <row r="94">
      <c r="I94" s="11"/>
      <c r="J94" s="113"/>
    </row>
    <row r="95">
      <c r="I95" s="11"/>
      <c r="J95" s="113"/>
    </row>
    <row r="96">
      <c r="I96" s="11"/>
      <c r="J96" s="113"/>
    </row>
    <row r="97">
      <c r="I97" s="11"/>
      <c r="J97" s="113"/>
    </row>
    <row r="98">
      <c r="I98" s="11"/>
      <c r="J98" s="113"/>
    </row>
    <row r="99">
      <c r="I99" s="11"/>
      <c r="J99" s="113"/>
    </row>
    <row r="100">
      <c r="I100" s="11"/>
      <c r="J100" s="113"/>
    </row>
    <row r="101">
      <c r="I101" s="11"/>
      <c r="J101" s="113"/>
    </row>
    <row r="102">
      <c r="I102" s="11"/>
      <c r="J102" s="113"/>
    </row>
    <row r="103">
      <c r="I103" s="11"/>
      <c r="J103" s="113"/>
    </row>
    <row r="104">
      <c r="I104" s="11"/>
      <c r="J104" s="113"/>
    </row>
    <row r="105">
      <c r="I105" s="11"/>
      <c r="J105" s="113"/>
    </row>
    <row r="106">
      <c r="I106" s="11"/>
      <c r="J106" s="113"/>
    </row>
    <row r="107">
      <c r="I107" s="11"/>
      <c r="J107" s="113"/>
    </row>
    <row r="108">
      <c r="I108" s="11"/>
      <c r="J108" s="113"/>
    </row>
    <row r="109">
      <c r="I109" s="11"/>
      <c r="J109" s="113"/>
    </row>
    <row r="110">
      <c r="I110" s="11"/>
      <c r="J110" s="113"/>
    </row>
    <row r="111">
      <c r="I111" s="11"/>
      <c r="J111" s="113"/>
    </row>
    <row r="112">
      <c r="I112" s="11"/>
      <c r="J112" s="113"/>
    </row>
    <row r="113">
      <c r="I113" s="11"/>
      <c r="J113" s="113"/>
    </row>
    <row r="114">
      <c r="I114" s="11"/>
      <c r="J114" s="113"/>
    </row>
    <row r="115">
      <c r="I115" s="11"/>
      <c r="J115" s="113"/>
    </row>
    <row r="116">
      <c r="I116" s="11"/>
      <c r="J116" s="113"/>
    </row>
    <row r="117">
      <c r="I117" s="11"/>
      <c r="J117" s="113"/>
    </row>
    <row r="118">
      <c r="I118" s="11"/>
      <c r="J118" s="113"/>
    </row>
    <row r="119">
      <c r="I119" s="11"/>
      <c r="J119" s="113"/>
    </row>
    <row r="120">
      <c r="I120" s="11"/>
      <c r="J120" s="113"/>
    </row>
    <row r="121">
      <c r="I121" s="11"/>
      <c r="J121" s="113"/>
    </row>
    <row r="122">
      <c r="I122" s="11"/>
      <c r="J122" s="113"/>
    </row>
    <row r="123">
      <c r="I123" s="11"/>
      <c r="J123" s="113"/>
    </row>
    <row r="124">
      <c r="I124" s="11"/>
      <c r="J124" s="113"/>
    </row>
    <row r="125">
      <c r="I125" s="11"/>
      <c r="J125" s="113"/>
    </row>
    <row r="126">
      <c r="I126" s="11"/>
      <c r="J126" s="113"/>
    </row>
    <row r="127">
      <c r="I127" s="11"/>
      <c r="J127" s="113"/>
    </row>
    <row r="128">
      <c r="I128" s="11"/>
      <c r="J128" s="113"/>
    </row>
    <row r="129">
      <c r="I129" s="11"/>
      <c r="J129" s="113"/>
    </row>
    <row r="130">
      <c r="I130" s="11"/>
      <c r="J130" s="113"/>
    </row>
    <row r="131">
      <c r="I131" s="11"/>
      <c r="J131" s="113"/>
    </row>
    <row r="132">
      <c r="I132" s="11"/>
      <c r="J132" s="113"/>
    </row>
    <row r="133">
      <c r="I133" s="11"/>
      <c r="J133" s="113"/>
    </row>
    <row r="134">
      <c r="I134" s="11"/>
      <c r="J134" s="113"/>
    </row>
    <row r="135">
      <c r="I135" s="11"/>
      <c r="J135" s="113"/>
    </row>
    <row r="136">
      <c r="I136" s="11"/>
      <c r="J136" s="113"/>
    </row>
    <row r="137">
      <c r="I137" s="11"/>
      <c r="J137" s="113"/>
    </row>
    <row r="138">
      <c r="I138" s="11"/>
      <c r="J138" s="113"/>
    </row>
    <row r="139">
      <c r="I139" s="11"/>
      <c r="J139" s="113"/>
    </row>
    <row r="140">
      <c r="I140" s="11"/>
      <c r="J140" s="113"/>
    </row>
    <row r="141">
      <c r="I141" s="11"/>
      <c r="J141" s="113"/>
    </row>
    <row r="142">
      <c r="I142" s="11"/>
      <c r="J142" s="113"/>
    </row>
    <row r="143">
      <c r="I143" s="11"/>
      <c r="J143" s="113"/>
    </row>
    <row r="144">
      <c r="I144" s="11"/>
      <c r="J144" s="113"/>
    </row>
    <row r="145">
      <c r="I145" s="11"/>
      <c r="J145" s="113"/>
    </row>
    <row r="146">
      <c r="I146" s="11"/>
      <c r="J146" s="113"/>
    </row>
    <row r="147">
      <c r="I147" s="11"/>
      <c r="J147" s="113"/>
    </row>
    <row r="148">
      <c r="I148" s="11"/>
      <c r="J148" s="113"/>
    </row>
    <row r="149">
      <c r="I149" s="11"/>
      <c r="J149" s="113"/>
    </row>
    <row r="150">
      <c r="I150" s="11"/>
      <c r="J150" s="113"/>
    </row>
    <row r="151">
      <c r="I151" s="11"/>
      <c r="J151" s="113"/>
    </row>
    <row r="152">
      <c r="I152" s="11"/>
      <c r="J152" s="113"/>
    </row>
    <row r="153">
      <c r="I153" s="11"/>
      <c r="J153" s="113"/>
    </row>
    <row r="154">
      <c r="I154" s="11"/>
      <c r="J154" s="113"/>
    </row>
    <row r="155">
      <c r="I155" s="11"/>
      <c r="J155" s="113"/>
    </row>
    <row r="156">
      <c r="I156" s="11"/>
      <c r="J156" s="113"/>
    </row>
    <row r="157">
      <c r="I157" s="11"/>
      <c r="J157" s="113"/>
    </row>
    <row r="158">
      <c r="I158" s="11"/>
      <c r="J158" s="113"/>
    </row>
    <row r="159">
      <c r="I159" s="11"/>
      <c r="J159" s="113"/>
    </row>
    <row r="160">
      <c r="I160" s="11"/>
      <c r="J160" s="113"/>
    </row>
    <row r="161">
      <c r="I161" s="11"/>
      <c r="J161" s="113"/>
    </row>
    <row r="162">
      <c r="I162" s="11"/>
      <c r="J162" s="113"/>
    </row>
    <row r="163">
      <c r="I163" s="11"/>
      <c r="J163" s="113"/>
    </row>
    <row r="164">
      <c r="I164" s="11"/>
      <c r="J164" s="113"/>
    </row>
    <row r="165">
      <c r="I165" s="11"/>
      <c r="J165" s="113"/>
    </row>
    <row r="166">
      <c r="I166" s="11"/>
      <c r="J166" s="113"/>
    </row>
    <row r="167">
      <c r="I167" s="11"/>
      <c r="J167" s="113"/>
    </row>
    <row r="168">
      <c r="I168" s="11"/>
      <c r="J168" s="113"/>
    </row>
    <row r="169">
      <c r="I169" s="11"/>
      <c r="J169" s="113"/>
    </row>
    <row r="170">
      <c r="I170" s="11"/>
      <c r="J170" s="113"/>
    </row>
    <row r="171">
      <c r="I171" s="11"/>
      <c r="J171" s="113"/>
    </row>
    <row r="172">
      <c r="I172" s="11"/>
      <c r="J172" s="113"/>
    </row>
    <row r="173">
      <c r="I173" s="11"/>
      <c r="J173" s="113"/>
    </row>
    <row r="174">
      <c r="I174" s="11"/>
      <c r="J174" s="113"/>
    </row>
    <row r="175">
      <c r="I175" s="11"/>
      <c r="J175" s="113"/>
    </row>
    <row r="176">
      <c r="I176" s="11"/>
      <c r="J176" s="113"/>
    </row>
    <row r="177">
      <c r="I177" s="11"/>
      <c r="J177" s="113"/>
    </row>
    <row r="178">
      <c r="I178" s="11"/>
      <c r="J178" s="113"/>
    </row>
    <row r="179">
      <c r="I179" s="11"/>
      <c r="J179" s="113"/>
    </row>
    <row r="180">
      <c r="I180" s="11"/>
      <c r="J180" s="113"/>
    </row>
    <row r="181">
      <c r="I181" s="11"/>
      <c r="J181" s="113"/>
    </row>
    <row r="182">
      <c r="I182" s="11"/>
      <c r="J182" s="113"/>
    </row>
    <row r="183">
      <c r="I183" s="11"/>
      <c r="J183" s="113"/>
    </row>
    <row r="184">
      <c r="I184" s="11"/>
      <c r="J184" s="113"/>
    </row>
    <row r="185">
      <c r="I185" s="11"/>
      <c r="J185" s="113"/>
    </row>
    <row r="186">
      <c r="I186" s="11"/>
      <c r="J186" s="113"/>
    </row>
    <row r="187">
      <c r="I187" s="11"/>
      <c r="J187" s="113"/>
    </row>
    <row r="188">
      <c r="I188" s="11"/>
      <c r="J188" s="113"/>
    </row>
    <row r="189">
      <c r="I189" s="11"/>
      <c r="J189" s="113"/>
    </row>
    <row r="190">
      <c r="I190" s="11"/>
      <c r="J190" s="113"/>
    </row>
    <row r="191">
      <c r="I191" s="11"/>
      <c r="J191" s="113"/>
    </row>
    <row r="192">
      <c r="I192" s="11"/>
      <c r="J192" s="113"/>
    </row>
    <row r="193">
      <c r="I193" s="11"/>
      <c r="J193" s="113"/>
    </row>
    <row r="194">
      <c r="I194" s="11"/>
      <c r="J194" s="113"/>
    </row>
    <row r="195">
      <c r="I195" s="11"/>
      <c r="J195" s="113"/>
    </row>
    <row r="196">
      <c r="I196" s="11"/>
      <c r="J196" s="113"/>
    </row>
    <row r="197">
      <c r="I197" s="11"/>
      <c r="J197" s="113"/>
    </row>
    <row r="198">
      <c r="I198" s="11"/>
      <c r="J198" s="113"/>
    </row>
    <row r="199">
      <c r="I199" s="11"/>
      <c r="J199" s="113"/>
    </row>
    <row r="200">
      <c r="I200" s="11"/>
      <c r="J200" s="113"/>
    </row>
    <row r="201">
      <c r="I201" s="11"/>
      <c r="J201" s="113"/>
    </row>
    <row r="202">
      <c r="I202" s="11"/>
      <c r="J202" s="113"/>
    </row>
    <row r="203">
      <c r="I203" s="11"/>
      <c r="J203" s="113"/>
    </row>
    <row r="204">
      <c r="I204" s="11"/>
      <c r="J204" s="113"/>
    </row>
    <row r="205">
      <c r="I205" s="11"/>
      <c r="J205" s="113"/>
    </row>
    <row r="206">
      <c r="I206" s="11"/>
      <c r="J206" s="113"/>
    </row>
    <row r="207">
      <c r="I207" s="11"/>
      <c r="J207" s="113"/>
    </row>
    <row r="208">
      <c r="I208" s="11"/>
      <c r="J208" s="113"/>
    </row>
    <row r="209">
      <c r="I209" s="11"/>
      <c r="J209" s="113"/>
    </row>
    <row r="210">
      <c r="I210" s="11"/>
      <c r="J210" s="113"/>
    </row>
    <row r="211">
      <c r="I211" s="11"/>
      <c r="J211" s="113"/>
    </row>
    <row r="212">
      <c r="I212" s="11"/>
      <c r="J212" s="113"/>
    </row>
    <row r="213">
      <c r="I213" s="11"/>
      <c r="J213" s="113"/>
    </row>
    <row r="214">
      <c r="I214" s="11"/>
      <c r="J214" s="113"/>
    </row>
    <row r="215">
      <c r="I215" s="11"/>
      <c r="J215" s="113"/>
    </row>
    <row r="216">
      <c r="I216" s="11"/>
      <c r="J216" s="113"/>
    </row>
    <row r="217">
      <c r="I217" s="11"/>
      <c r="J217" s="113"/>
    </row>
    <row r="218">
      <c r="I218" s="11"/>
      <c r="J218" s="113"/>
    </row>
    <row r="219">
      <c r="I219" s="11"/>
      <c r="J219" s="113"/>
    </row>
    <row r="220">
      <c r="I220" s="11"/>
      <c r="J220" s="113"/>
    </row>
    <row r="221">
      <c r="I221" s="11"/>
      <c r="J221" s="113"/>
    </row>
    <row r="222">
      <c r="I222" s="11"/>
      <c r="J222" s="113"/>
    </row>
    <row r="223">
      <c r="I223" s="11"/>
      <c r="J223" s="113"/>
    </row>
    <row r="224">
      <c r="I224" s="11"/>
      <c r="J224" s="113"/>
    </row>
    <row r="225">
      <c r="I225" s="11"/>
      <c r="J225" s="113"/>
    </row>
    <row r="226">
      <c r="I226" s="11"/>
      <c r="J226" s="113"/>
    </row>
    <row r="227">
      <c r="I227" s="11"/>
      <c r="J227" s="113"/>
    </row>
    <row r="228">
      <c r="I228" s="11"/>
      <c r="J228" s="113"/>
    </row>
    <row r="229">
      <c r="I229" s="11"/>
      <c r="J229" s="113"/>
    </row>
    <row r="230">
      <c r="I230" s="11"/>
      <c r="J230" s="113"/>
    </row>
    <row r="231">
      <c r="I231" s="11"/>
      <c r="J231" s="113"/>
    </row>
    <row r="232">
      <c r="I232" s="11"/>
      <c r="J232" s="113"/>
    </row>
    <row r="233">
      <c r="I233" s="11"/>
      <c r="J233" s="113"/>
    </row>
    <row r="234">
      <c r="I234" s="11"/>
      <c r="J234" s="113"/>
    </row>
    <row r="235">
      <c r="I235" s="11"/>
      <c r="J235" s="113"/>
    </row>
    <row r="236">
      <c r="I236" s="11"/>
      <c r="J236" s="113"/>
    </row>
    <row r="237">
      <c r="I237" s="11"/>
      <c r="J237" s="113"/>
    </row>
    <row r="238">
      <c r="I238" s="11"/>
      <c r="J238" s="113"/>
    </row>
    <row r="239">
      <c r="I239" s="11"/>
      <c r="J239" s="113"/>
    </row>
    <row r="240">
      <c r="I240" s="11"/>
      <c r="J240" s="113"/>
    </row>
    <row r="241">
      <c r="I241" s="11"/>
      <c r="J241" s="113"/>
    </row>
    <row r="242">
      <c r="I242" s="11"/>
      <c r="J242" s="113"/>
    </row>
    <row r="243">
      <c r="I243" s="11"/>
      <c r="J243" s="113"/>
    </row>
    <row r="244">
      <c r="I244" s="11"/>
      <c r="J244" s="113"/>
    </row>
    <row r="245">
      <c r="I245" s="11"/>
      <c r="J245" s="113"/>
    </row>
    <row r="246">
      <c r="I246" s="11"/>
      <c r="J246" s="113"/>
    </row>
    <row r="247">
      <c r="I247" s="11"/>
      <c r="J247" s="113"/>
    </row>
    <row r="248">
      <c r="I248" s="11"/>
      <c r="J248" s="113"/>
    </row>
    <row r="249">
      <c r="I249" s="11"/>
      <c r="J249" s="113"/>
    </row>
    <row r="250">
      <c r="I250" s="11"/>
      <c r="J250" s="113"/>
    </row>
    <row r="251">
      <c r="I251" s="11"/>
      <c r="J251" s="113"/>
    </row>
    <row r="252">
      <c r="I252" s="11"/>
      <c r="J252" s="113"/>
    </row>
    <row r="253">
      <c r="I253" s="11"/>
      <c r="J253" s="113"/>
    </row>
    <row r="254">
      <c r="I254" s="11"/>
      <c r="J254" s="113"/>
    </row>
    <row r="255">
      <c r="I255" s="11"/>
      <c r="J255" s="113"/>
    </row>
    <row r="256">
      <c r="I256" s="11"/>
      <c r="J256" s="113"/>
    </row>
    <row r="257">
      <c r="I257" s="11"/>
      <c r="J257" s="113"/>
    </row>
    <row r="258">
      <c r="I258" s="11"/>
      <c r="J258" s="113"/>
    </row>
    <row r="259">
      <c r="I259" s="11"/>
      <c r="J259" s="113"/>
    </row>
    <row r="260">
      <c r="I260" s="11"/>
      <c r="J260" s="113"/>
    </row>
    <row r="261">
      <c r="I261" s="11"/>
      <c r="J261" s="113"/>
    </row>
    <row r="262">
      <c r="I262" s="11"/>
      <c r="J262" s="113"/>
    </row>
    <row r="263">
      <c r="I263" s="11"/>
      <c r="J263" s="113"/>
    </row>
    <row r="264">
      <c r="I264" s="11"/>
      <c r="J264" s="113"/>
    </row>
    <row r="265">
      <c r="I265" s="11"/>
      <c r="J265" s="113"/>
    </row>
    <row r="266">
      <c r="I266" s="11"/>
      <c r="J266" s="113"/>
    </row>
    <row r="267">
      <c r="I267" s="11"/>
      <c r="J267" s="113"/>
    </row>
    <row r="268">
      <c r="I268" s="11"/>
      <c r="J268" s="113"/>
    </row>
    <row r="269">
      <c r="I269" s="11"/>
      <c r="J269" s="113"/>
    </row>
    <row r="270">
      <c r="I270" s="11"/>
      <c r="J270" s="113"/>
    </row>
    <row r="271">
      <c r="I271" s="11"/>
      <c r="J271" s="113"/>
    </row>
    <row r="272">
      <c r="I272" s="11"/>
      <c r="J272" s="113"/>
    </row>
    <row r="273">
      <c r="I273" s="11"/>
      <c r="J273" s="113"/>
    </row>
    <row r="274">
      <c r="I274" s="11"/>
      <c r="J274" s="113"/>
    </row>
    <row r="275">
      <c r="I275" s="11"/>
      <c r="J275" s="113"/>
    </row>
    <row r="276">
      <c r="I276" s="11"/>
      <c r="J276" s="113"/>
    </row>
    <row r="277">
      <c r="I277" s="11"/>
      <c r="J277" s="113"/>
    </row>
    <row r="278">
      <c r="I278" s="11"/>
      <c r="J278" s="113"/>
    </row>
    <row r="279">
      <c r="I279" s="11"/>
      <c r="J279" s="113"/>
    </row>
    <row r="280">
      <c r="I280" s="11"/>
      <c r="J280" s="113"/>
    </row>
    <row r="281">
      <c r="I281" s="11"/>
      <c r="J281" s="113"/>
    </row>
    <row r="282">
      <c r="I282" s="11"/>
      <c r="J282" s="113"/>
    </row>
    <row r="283">
      <c r="I283" s="11"/>
      <c r="J283" s="113"/>
    </row>
    <row r="284">
      <c r="I284" s="11"/>
      <c r="J284" s="113"/>
    </row>
    <row r="285">
      <c r="I285" s="11"/>
      <c r="J285" s="113"/>
    </row>
    <row r="286">
      <c r="I286" s="11"/>
      <c r="J286" s="113"/>
    </row>
    <row r="287">
      <c r="I287" s="11"/>
      <c r="J287" s="113"/>
    </row>
    <row r="288">
      <c r="I288" s="11"/>
      <c r="J288" s="113"/>
    </row>
    <row r="289">
      <c r="I289" s="11"/>
      <c r="J289" s="113"/>
    </row>
    <row r="290">
      <c r="I290" s="11"/>
      <c r="J290" s="113"/>
    </row>
    <row r="291">
      <c r="I291" s="11"/>
      <c r="J291" s="113"/>
    </row>
    <row r="292">
      <c r="I292" s="11"/>
      <c r="J292" s="113"/>
    </row>
    <row r="293">
      <c r="I293" s="11"/>
      <c r="J293" s="113"/>
    </row>
    <row r="294">
      <c r="I294" s="11"/>
      <c r="J294" s="113"/>
    </row>
    <row r="295">
      <c r="I295" s="11"/>
      <c r="J295" s="113"/>
    </row>
    <row r="296">
      <c r="I296" s="11"/>
      <c r="J296" s="113"/>
    </row>
    <row r="297">
      <c r="I297" s="11"/>
      <c r="J297" s="113"/>
    </row>
    <row r="298">
      <c r="I298" s="11"/>
      <c r="J298" s="113"/>
    </row>
    <row r="299">
      <c r="I299" s="11"/>
      <c r="J299" s="113"/>
    </row>
    <row r="300">
      <c r="I300" s="11"/>
      <c r="J300" s="113"/>
    </row>
    <row r="301">
      <c r="I301" s="11"/>
      <c r="J301" s="113"/>
    </row>
    <row r="302">
      <c r="I302" s="11"/>
      <c r="J302" s="113"/>
    </row>
    <row r="303">
      <c r="I303" s="11"/>
      <c r="J303" s="113"/>
    </row>
    <row r="304">
      <c r="I304" s="11"/>
      <c r="J304" s="113"/>
    </row>
    <row r="305">
      <c r="I305" s="11"/>
      <c r="J305" s="113"/>
    </row>
    <row r="306">
      <c r="I306" s="11"/>
      <c r="J306" s="113"/>
    </row>
    <row r="307">
      <c r="I307" s="11"/>
      <c r="J307" s="113"/>
    </row>
    <row r="308">
      <c r="I308" s="11"/>
      <c r="J308" s="113"/>
    </row>
    <row r="309">
      <c r="I309" s="11"/>
      <c r="J309" s="113"/>
    </row>
    <row r="310">
      <c r="I310" s="11"/>
      <c r="J310" s="113"/>
    </row>
    <row r="311">
      <c r="I311" s="11"/>
      <c r="J311" s="113"/>
    </row>
    <row r="312">
      <c r="I312" s="11"/>
      <c r="J312" s="113"/>
    </row>
    <row r="313">
      <c r="I313" s="11"/>
      <c r="J313" s="113"/>
    </row>
    <row r="314">
      <c r="I314" s="11"/>
      <c r="J314" s="113"/>
    </row>
    <row r="315">
      <c r="I315" s="11"/>
      <c r="J315" s="113"/>
    </row>
    <row r="316">
      <c r="I316" s="11"/>
      <c r="J316" s="113"/>
    </row>
    <row r="317">
      <c r="I317" s="11"/>
      <c r="J317" s="113"/>
    </row>
    <row r="318">
      <c r="I318" s="11"/>
      <c r="J318" s="113"/>
    </row>
    <row r="319">
      <c r="I319" s="11"/>
      <c r="J319" s="113"/>
    </row>
    <row r="320">
      <c r="I320" s="11"/>
      <c r="J320" s="113"/>
    </row>
    <row r="321">
      <c r="I321" s="11"/>
      <c r="J321" s="113"/>
    </row>
    <row r="322">
      <c r="I322" s="11"/>
      <c r="J322" s="113"/>
    </row>
    <row r="323">
      <c r="I323" s="11"/>
      <c r="J323" s="113"/>
    </row>
    <row r="324">
      <c r="I324" s="11"/>
      <c r="J324" s="113"/>
    </row>
    <row r="325">
      <c r="I325" s="11"/>
      <c r="J325" s="113"/>
    </row>
    <row r="326">
      <c r="I326" s="11"/>
      <c r="J326" s="113"/>
    </row>
    <row r="327">
      <c r="I327" s="11"/>
      <c r="J327" s="113"/>
    </row>
    <row r="328">
      <c r="I328" s="11"/>
      <c r="J328" s="113"/>
    </row>
    <row r="329">
      <c r="I329" s="11"/>
      <c r="J329" s="113"/>
    </row>
    <row r="330">
      <c r="I330" s="11"/>
      <c r="J330" s="113"/>
    </row>
    <row r="331">
      <c r="I331" s="11"/>
      <c r="J331" s="113"/>
    </row>
    <row r="332">
      <c r="I332" s="11"/>
      <c r="J332" s="113"/>
    </row>
    <row r="333">
      <c r="I333" s="11"/>
      <c r="J333" s="113"/>
    </row>
    <row r="334">
      <c r="I334" s="11"/>
      <c r="J334" s="113"/>
    </row>
    <row r="335">
      <c r="I335" s="11"/>
      <c r="J335" s="113"/>
    </row>
    <row r="336">
      <c r="I336" s="11"/>
      <c r="J336" s="113"/>
    </row>
    <row r="337">
      <c r="I337" s="11"/>
      <c r="J337" s="113"/>
    </row>
    <row r="338">
      <c r="I338" s="11"/>
      <c r="J338" s="113"/>
    </row>
    <row r="339">
      <c r="I339" s="11"/>
      <c r="J339" s="113"/>
    </row>
    <row r="340">
      <c r="I340" s="11"/>
      <c r="J340" s="113"/>
    </row>
    <row r="341">
      <c r="I341" s="11"/>
      <c r="J341" s="113"/>
    </row>
    <row r="342">
      <c r="I342" s="11"/>
      <c r="J342" s="113"/>
    </row>
    <row r="343">
      <c r="I343" s="11"/>
      <c r="J343" s="113"/>
    </row>
    <row r="344">
      <c r="I344" s="11"/>
      <c r="J344" s="113"/>
    </row>
    <row r="345">
      <c r="I345" s="11"/>
      <c r="J345" s="113"/>
    </row>
    <row r="346">
      <c r="I346" s="11"/>
      <c r="J346" s="113"/>
    </row>
    <row r="347">
      <c r="I347" s="11"/>
      <c r="J347" s="113"/>
    </row>
    <row r="348">
      <c r="I348" s="11"/>
      <c r="J348" s="113"/>
    </row>
    <row r="349">
      <c r="I349" s="11"/>
      <c r="J349" s="113"/>
    </row>
    <row r="350">
      <c r="I350" s="11"/>
      <c r="J350" s="113"/>
    </row>
    <row r="351">
      <c r="I351" s="11"/>
      <c r="J351" s="113"/>
    </row>
    <row r="352">
      <c r="I352" s="11"/>
      <c r="J352" s="113"/>
    </row>
    <row r="353">
      <c r="I353" s="11"/>
      <c r="J353" s="113"/>
    </row>
    <row r="354">
      <c r="I354" s="11"/>
      <c r="J354" s="113"/>
    </row>
    <row r="355">
      <c r="I355" s="11"/>
      <c r="J355" s="113"/>
    </row>
    <row r="356">
      <c r="I356" s="11"/>
      <c r="J356" s="113"/>
    </row>
    <row r="357">
      <c r="I357" s="11"/>
      <c r="J357" s="113"/>
    </row>
    <row r="358">
      <c r="I358" s="11"/>
      <c r="J358" s="113"/>
    </row>
    <row r="359">
      <c r="I359" s="11"/>
      <c r="J359" s="113"/>
    </row>
    <row r="360">
      <c r="I360" s="11"/>
      <c r="J360" s="113"/>
    </row>
    <row r="361">
      <c r="I361" s="11"/>
      <c r="J361" s="113"/>
    </row>
    <row r="362">
      <c r="I362" s="11"/>
      <c r="J362" s="113"/>
    </row>
    <row r="363">
      <c r="I363" s="11"/>
      <c r="J363" s="113"/>
    </row>
    <row r="364">
      <c r="I364" s="11"/>
      <c r="J364" s="113"/>
    </row>
    <row r="365">
      <c r="I365" s="11"/>
      <c r="J365" s="113"/>
    </row>
    <row r="366">
      <c r="I366" s="11"/>
      <c r="J366" s="113"/>
    </row>
    <row r="367">
      <c r="I367" s="11"/>
      <c r="J367" s="113"/>
    </row>
    <row r="368">
      <c r="I368" s="11"/>
      <c r="J368" s="113"/>
    </row>
    <row r="369">
      <c r="I369" s="11"/>
      <c r="J369" s="113"/>
    </row>
    <row r="370">
      <c r="I370" s="11"/>
      <c r="J370" s="113"/>
    </row>
    <row r="371">
      <c r="I371" s="11"/>
      <c r="J371" s="113"/>
    </row>
    <row r="372">
      <c r="I372" s="11"/>
      <c r="J372" s="113"/>
    </row>
    <row r="373">
      <c r="I373" s="11"/>
      <c r="J373" s="113"/>
    </row>
    <row r="374">
      <c r="I374" s="11"/>
      <c r="J374" s="113"/>
    </row>
    <row r="375">
      <c r="I375" s="11"/>
      <c r="J375" s="113"/>
    </row>
    <row r="376">
      <c r="I376" s="11"/>
      <c r="J376" s="113"/>
    </row>
    <row r="377">
      <c r="I377" s="11"/>
      <c r="J377" s="113"/>
    </row>
    <row r="378">
      <c r="I378" s="11"/>
      <c r="J378" s="113"/>
    </row>
    <row r="379">
      <c r="I379" s="11"/>
      <c r="J379" s="113"/>
    </row>
    <row r="380">
      <c r="I380" s="11"/>
      <c r="J380" s="113"/>
    </row>
    <row r="381">
      <c r="I381" s="11"/>
      <c r="J381" s="113"/>
    </row>
    <row r="382">
      <c r="I382" s="11"/>
      <c r="J382" s="113"/>
    </row>
    <row r="383">
      <c r="I383" s="11"/>
      <c r="J383" s="113"/>
    </row>
    <row r="384">
      <c r="I384" s="11"/>
      <c r="J384" s="113"/>
    </row>
    <row r="385">
      <c r="I385" s="11"/>
      <c r="J385" s="113"/>
    </row>
    <row r="386">
      <c r="I386" s="11"/>
      <c r="J386" s="113"/>
    </row>
    <row r="387">
      <c r="I387" s="11"/>
      <c r="J387" s="113"/>
    </row>
    <row r="388">
      <c r="I388" s="11"/>
      <c r="J388" s="113"/>
    </row>
    <row r="389">
      <c r="I389" s="11"/>
      <c r="J389" s="113"/>
    </row>
    <row r="390">
      <c r="I390" s="11"/>
      <c r="J390" s="113"/>
    </row>
    <row r="391">
      <c r="I391" s="11"/>
      <c r="J391" s="113"/>
    </row>
    <row r="392">
      <c r="I392" s="11"/>
      <c r="J392" s="113"/>
    </row>
    <row r="393">
      <c r="I393" s="11"/>
      <c r="J393" s="113"/>
    </row>
    <row r="394">
      <c r="I394" s="11"/>
      <c r="J394" s="113"/>
    </row>
    <row r="395">
      <c r="I395" s="11"/>
      <c r="J395" s="113"/>
    </row>
    <row r="396">
      <c r="I396" s="11"/>
      <c r="J396" s="113"/>
    </row>
    <row r="397">
      <c r="I397" s="11"/>
      <c r="J397" s="113"/>
    </row>
    <row r="398">
      <c r="I398" s="11"/>
      <c r="J398" s="113"/>
    </row>
    <row r="399">
      <c r="I399" s="11"/>
      <c r="J399" s="113"/>
    </row>
    <row r="400">
      <c r="I400" s="11"/>
      <c r="J400" s="113"/>
    </row>
    <row r="401">
      <c r="I401" s="11"/>
      <c r="J401" s="113"/>
    </row>
    <row r="402">
      <c r="I402" s="11"/>
      <c r="J402" s="113"/>
    </row>
    <row r="403">
      <c r="I403" s="11"/>
      <c r="J403" s="113"/>
    </row>
    <row r="404">
      <c r="I404" s="11"/>
      <c r="J404" s="113"/>
    </row>
    <row r="405">
      <c r="I405" s="11"/>
      <c r="J405" s="113"/>
    </row>
    <row r="406">
      <c r="I406" s="11"/>
      <c r="J406" s="113"/>
    </row>
    <row r="407">
      <c r="I407" s="11"/>
      <c r="J407" s="113"/>
    </row>
    <row r="408">
      <c r="I408" s="11"/>
      <c r="J408" s="113"/>
    </row>
    <row r="409">
      <c r="I409" s="11"/>
      <c r="J409" s="113"/>
    </row>
    <row r="410">
      <c r="I410" s="11"/>
      <c r="J410" s="113"/>
    </row>
    <row r="411">
      <c r="I411" s="11"/>
      <c r="J411" s="113"/>
    </row>
    <row r="412">
      <c r="I412" s="11"/>
      <c r="J412" s="113"/>
    </row>
    <row r="413">
      <c r="I413" s="11"/>
      <c r="J413" s="113"/>
    </row>
    <row r="414">
      <c r="I414" s="11"/>
      <c r="J414" s="113"/>
    </row>
    <row r="415">
      <c r="I415" s="11"/>
      <c r="J415" s="113"/>
    </row>
    <row r="416">
      <c r="I416" s="11"/>
      <c r="J416" s="113"/>
    </row>
    <row r="417">
      <c r="I417" s="11"/>
      <c r="J417" s="113"/>
    </row>
    <row r="418">
      <c r="I418" s="11"/>
      <c r="J418" s="113"/>
    </row>
    <row r="419">
      <c r="I419" s="11"/>
      <c r="J419" s="113"/>
    </row>
    <row r="420">
      <c r="I420" s="11"/>
      <c r="J420" s="113"/>
    </row>
    <row r="421">
      <c r="I421" s="11"/>
      <c r="J421" s="113"/>
    </row>
    <row r="422">
      <c r="I422" s="11"/>
      <c r="J422" s="113"/>
    </row>
    <row r="423">
      <c r="I423" s="11"/>
      <c r="J423" s="113"/>
    </row>
    <row r="424">
      <c r="I424" s="11"/>
      <c r="J424" s="113"/>
    </row>
    <row r="425">
      <c r="I425" s="11"/>
      <c r="J425" s="113"/>
    </row>
    <row r="426">
      <c r="I426" s="11"/>
      <c r="J426" s="113"/>
    </row>
    <row r="427">
      <c r="I427" s="11"/>
      <c r="J427" s="113"/>
    </row>
    <row r="428">
      <c r="I428" s="11"/>
      <c r="J428" s="113"/>
    </row>
    <row r="429">
      <c r="I429" s="11"/>
      <c r="J429" s="113"/>
    </row>
    <row r="430">
      <c r="I430" s="11"/>
      <c r="J430" s="113"/>
    </row>
    <row r="431">
      <c r="I431" s="11"/>
      <c r="J431" s="113"/>
    </row>
    <row r="432">
      <c r="I432" s="11"/>
      <c r="J432" s="113"/>
    </row>
    <row r="433">
      <c r="I433" s="11"/>
      <c r="J433" s="113"/>
    </row>
    <row r="434">
      <c r="I434" s="11"/>
      <c r="J434" s="113"/>
    </row>
    <row r="435">
      <c r="I435" s="11"/>
      <c r="J435" s="113"/>
    </row>
    <row r="436">
      <c r="I436" s="11"/>
      <c r="J436" s="113"/>
    </row>
    <row r="437">
      <c r="I437" s="11"/>
      <c r="J437" s="113"/>
    </row>
    <row r="438">
      <c r="I438" s="11"/>
      <c r="J438" s="113"/>
    </row>
    <row r="439">
      <c r="I439" s="11"/>
      <c r="J439" s="113"/>
    </row>
    <row r="440">
      <c r="I440" s="11"/>
      <c r="J440" s="113"/>
    </row>
    <row r="441">
      <c r="I441" s="11"/>
      <c r="J441" s="113"/>
    </row>
    <row r="442">
      <c r="I442" s="11"/>
      <c r="J442" s="113"/>
    </row>
    <row r="443">
      <c r="I443" s="11"/>
      <c r="J443" s="113"/>
    </row>
    <row r="444">
      <c r="I444" s="11"/>
      <c r="J444" s="113"/>
    </row>
    <row r="445">
      <c r="I445" s="11"/>
      <c r="J445" s="113"/>
    </row>
    <row r="446">
      <c r="I446" s="11"/>
      <c r="J446" s="113"/>
    </row>
    <row r="447">
      <c r="I447" s="11"/>
      <c r="J447" s="113"/>
    </row>
    <row r="448">
      <c r="I448" s="11"/>
      <c r="J448" s="113"/>
    </row>
    <row r="449">
      <c r="I449" s="11"/>
      <c r="J449" s="113"/>
    </row>
    <row r="450">
      <c r="I450" s="11"/>
      <c r="J450" s="113"/>
    </row>
    <row r="451">
      <c r="I451" s="11"/>
      <c r="J451" s="113"/>
    </row>
    <row r="452">
      <c r="I452" s="11"/>
      <c r="J452" s="113"/>
    </row>
    <row r="453">
      <c r="I453" s="11"/>
      <c r="J453" s="113"/>
    </row>
    <row r="454">
      <c r="I454" s="11"/>
      <c r="J454" s="113"/>
    </row>
    <row r="455">
      <c r="I455" s="11"/>
      <c r="J455" s="113"/>
    </row>
    <row r="456">
      <c r="I456" s="11"/>
      <c r="J456" s="113"/>
    </row>
    <row r="457">
      <c r="I457" s="11"/>
      <c r="J457" s="113"/>
    </row>
    <row r="458">
      <c r="I458" s="11"/>
      <c r="J458" s="113"/>
    </row>
    <row r="459">
      <c r="I459" s="11"/>
      <c r="J459" s="113"/>
    </row>
    <row r="460">
      <c r="I460" s="11"/>
      <c r="J460" s="113"/>
    </row>
    <row r="461">
      <c r="I461" s="11"/>
      <c r="J461" s="113"/>
    </row>
    <row r="462">
      <c r="I462" s="11"/>
      <c r="J462" s="113"/>
    </row>
    <row r="463">
      <c r="I463" s="11"/>
      <c r="J463" s="113"/>
    </row>
    <row r="464">
      <c r="I464" s="11"/>
      <c r="J464" s="113"/>
    </row>
    <row r="465">
      <c r="I465" s="11"/>
      <c r="J465" s="113"/>
    </row>
    <row r="466">
      <c r="I466" s="11"/>
      <c r="J466" s="113"/>
    </row>
    <row r="467">
      <c r="I467" s="11"/>
      <c r="J467" s="113"/>
    </row>
    <row r="468">
      <c r="I468" s="11"/>
      <c r="J468" s="113"/>
    </row>
    <row r="469">
      <c r="I469" s="11"/>
      <c r="J469" s="113"/>
    </row>
    <row r="470">
      <c r="I470" s="11"/>
      <c r="J470" s="113"/>
    </row>
    <row r="471">
      <c r="I471" s="11"/>
      <c r="J471" s="113"/>
    </row>
    <row r="472">
      <c r="I472" s="11"/>
      <c r="J472" s="113"/>
    </row>
    <row r="473">
      <c r="I473" s="11"/>
      <c r="J473" s="113"/>
    </row>
    <row r="474">
      <c r="I474" s="11"/>
      <c r="J474" s="113"/>
    </row>
    <row r="475">
      <c r="I475" s="11"/>
      <c r="J475" s="113"/>
    </row>
    <row r="476">
      <c r="I476" s="11"/>
      <c r="J476" s="113"/>
    </row>
    <row r="477">
      <c r="I477" s="11"/>
      <c r="J477" s="113"/>
    </row>
    <row r="478">
      <c r="I478" s="11"/>
      <c r="J478" s="113"/>
    </row>
    <row r="479">
      <c r="I479" s="11"/>
      <c r="J479" s="113"/>
    </row>
    <row r="480">
      <c r="I480" s="11"/>
      <c r="J480" s="113"/>
    </row>
    <row r="481">
      <c r="I481" s="11"/>
      <c r="J481" s="113"/>
    </row>
    <row r="482">
      <c r="I482" s="11"/>
      <c r="J482" s="113"/>
    </row>
    <row r="483">
      <c r="I483" s="11"/>
      <c r="J483" s="113"/>
    </row>
    <row r="484">
      <c r="I484" s="11"/>
      <c r="J484" s="113"/>
    </row>
    <row r="485">
      <c r="I485" s="11"/>
      <c r="J485" s="113"/>
    </row>
    <row r="486">
      <c r="I486" s="11"/>
      <c r="J486" s="113"/>
    </row>
    <row r="487">
      <c r="I487" s="11"/>
      <c r="J487" s="113"/>
    </row>
    <row r="488">
      <c r="I488" s="11"/>
      <c r="J488" s="113"/>
    </row>
    <row r="489">
      <c r="I489" s="11"/>
      <c r="J489" s="113"/>
    </row>
    <row r="490">
      <c r="I490" s="11"/>
      <c r="J490" s="113"/>
    </row>
    <row r="491">
      <c r="I491" s="11"/>
      <c r="J491" s="113"/>
    </row>
    <row r="492">
      <c r="I492" s="11"/>
      <c r="J492" s="113"/>
    </row>
    <row r="493">
      <c r="I493" s="11"/>
      <c r="J493" s="113"/>
    </row>
    <row r="494">
      <c r="I494" s="11"/>
      <c r="J494" s="113"/>
    </row>
    <row r="495">
      <c r="I495" s="11"/>
      <c r="J495" s="113"/>
    </row>
    <row r="496">
      <c r="I496" s="11"/>
      <c r="J496" s="113"/>
    </row>
    <row r="497">
      <c r="I497" s="11"/>
      <c r="J497" s="113"/>
    </row>
    <row r="498">
      <c r="I498" s="11"/>
      <c r="J498" s="113"/>
    </row>
    <row r="499">
      <c r="I499" s="11"/>
      <c r="J499" s="113"/>
    </row>
    <row r="500">
      <c r="I500" s="11"/>
      <c r="J500" s="113"/>
    </row>
    <row r="501">
      <c r="I501" s="11"/>
      <c r="J501" s="113"/>
    </row>
    <row r="502">
      <c r="I502" s="11"/>
      <c r="J502" s="113"/>
    </row>
    <row r="503">
      <c r="I503" s="11"/>
      <c r="J503" s="113"/>
    </row>
    <row r="504">
      <c r="I504" s="11"/>
      <c r="J504" s="113"/>
    </row>
    <row r="505">
      <c r="I505" s="11"/>
      <c r="J505" s="113"/>
    </row>
    <row r="506">
      <c r="I506" s="11"/>
      <c r="J506" s="113"/>
    </row>
    <row r="507">
      <c r="I507" s="11"/>
      <c r="J507" s="113"/>
    </row>
    <row r="508">
      <c r="I508" s="11"/>
      <c r="J508" s="113"/>
    </row>
    <row r="509">
      <c r="I509" s="11"/>
      <c r="J509" s="113"/>
    </row>
    <row r="510">
      <c r="I510" s="11"/>
      <c r="J510" s="113"/>
    </row>
    <row r="511">
      <c r="I511" s="11"/>
      <c r="J511" s="113"/>
    </row>
    <row r="512">
      <c r="I512" s="11"/>
      <c r="J512" s="113"/>
    </row>
    <row r="513">
      <c r="I513" s="11"/>
      <c r="J513" s="113"/>
    </row>
    <row r="514">
      <c r="I514" s="11"/>
      <c r="J514" s="113"/>
    </row>
    <row r="515">
      <c r="I515" s="11"/>
      <c r="J515" s="113"/>
    </row>
    <row r="516">
      <c r="I516" s="11"/>
      <c r="J516" s="113"/>
    </row>
    <row r="517">
      <c r="I517" s="11"/>
      <c r="J517" s="113"/>
    </row>
    <row r="518">
      <c r="I518" s="11"/>
      <c r="J518" s="113"/>
    </row>
    <row r="519">
      <c r="I519" s="11"/>
      <c r="J519" s="113"/>
    </row>
    <row r="520">
      <c r="I520" s="11"/>
      <c r="J520" s="113"/>
    </row>
    <row r="521">
      <c r="I521" s="11"/>
      <c r="J521" s="113"/>
    </row>
    <row r="522">
      <c r="I522" s="11"/>
      <c r="J522" s="113"/>
    </row>
    <row r="523">
      <c r="I523" s="11"/>
      <c r="J523" s="113"/>
    </row>
    <row r="524">
      <c r="I524" s="11"/>
      <c r="J524" s="113"/>
    </row>
    <row r="525">
      <c r="I525" s="11"/>
      <c r="J525" s="113"/>
    </row>
    <row r="526">
      <c r="I526" s="11"/>
      <c r="J526" s="113"/>
    </row>
    <row r="527">
      <c r="I527" s="11"/>
      <c r="J527" s="113"/>
    </row>
    <row r="528">
      <c r="I528" s="11"/>
      <c r="J528" s="113"/>
    </row>
    <row r="529">
      <c r="I529" s="11"/>
      <c r="J529" s="113"/>
    </row>
    <row r="530">
      <c r="I530" s="11"/>
      <c r="J530" s="113"/>
    </row>
    <row r="531">
      <c r="I531" s="11"/>
      <c r="J531" s="113"/>
    </row>
    <row r="532">
      <c r="I532" s="11"/>
      <c r="J532" s="113"/>
    </row>
    <row r="533">
      <c r="I533" s="11"/>
      <c r="J533" s="113"/>
    </row>
    <row r="534">
      <c r="I534" s="11"/>
      <c r="J534" s="113"/>
    </row>
    <row r="535">
      <c r="I535" s="11"/>
      <c r="J535" s="113"/>
    </row>
    <row r="536">
      <c r="I536" s="11"/>
      <c r="J536" s="113"/>
    </row>
    <row r="537">
      <c r="I537" s="11"/>
      <c r="J537" s="113"/>
    </row>
    <row r="538">
      <c r="I538" s="11"/>
      <c r="J538" s="113"/>
    </row>
    <row r="539">
      <c r="I539" s="11"/>
      <c r="J539" s="113"/>
    </row>
    <row r="540">
      <c r="I540" s="11"/>
      <c r="J540" s="113"/>
    </row>
    <row r="541">
      <c r="I541" s="11"/>
      <c r="J541" s="113"/>
    </row>
    <row r="542">
      <c r="I542" s="11"/>
      <c r="J542" s="113"/>
    </row>
    <row r="543">
      <c r="I543" s="11"/>
      <c r="J543" s="113"/>
    </row>
    <row r="544">
      <c r="I544" s="11"/>
      <c r="J544" s="113"/>
    </row>
    <row r="545">
      <c r="I545" s="11"/>
      <c r="J545" s="113"/>
    </row>
    <row r="546">
      <c r="I546" s="11"/>
      <c r="J546" s="113"/>
    </row>
    <row r="547">
      <c r="I547" s="11"/>
      <c r="J547" s="113"/>
    </row>
    <row r="548">
      <c r="I548" s="11"/>
      <c r="J548" s="113"/>
    </row>
    <row r="549">
      <c r="I549" s="11"/>
      <c r="J549" s="113"/>
    </row>
    <row r="550">
      <c r="I550" s="11"/>
      <c r="J550" s="113"/>
    </row>
    <row r="551">
      <c r="I551" s="11"/>
      <c r="J551" s="113"/>
    </row>
    <row r="552">
      <c r="I552" s="11"/>
      <c r="J552" s="113"/>
    </row>
    <row r="553">
      <c r="I553" s="11"/>
      <c r="J553" s="113"/>
    </row>
    <row r="554">
      <c r="I554" s="11"/>
      <c r="J554" s="113"/>
    </row>
    <row r="555">
      <c r="I555" s="11"/>
      <c r="J555" s="113"/>
    </row>
    <row r="556">
      <c r="I556" s="11"/>
      <c r="J556" s="113"/>
    </row>
    <row r="557">
      <c r="I557" s="11"/>
      <c r="J557" s="113"/>
    </row>
    <row r="558">
      <c r="I558" s="11"/>
      <c r="J558" s="113"/>
    </row>
    <row r="559">
      <c r="I559" s="11"/>
      <c r="J559" s="113"/>
    </row>
    <row r="560">
      <c r="I560" s="11"/>
      <c r="J560" s="113"/>
    </row>
    <row r="561">
      <c r="I561" s="11"/>
      <c r="J561" s="113"/>
    </row>
    <row r="562">
      <c r="I562" s="11"/>
      <c r="J562" s="113"/>
    </row>
    <row r="563">
      <c r="I563" s="11"/>
      <c r="J563" s="113"/>
    </row>
    <row r="564">
      <c r="I564" s="11"/>
      <c r="J564" s="113"/>
    </row>
    <row r="565">
      <c r="I565" s="11"/>
      <c r="J565" s="113"/>
    </row>
    <row r="566">
      <c r="I566" s="11"/>
      <c r="J566" s="113"/>
    </row>
    <row r="567">
      <c r="I567" s="11"/>
      <c r="J567" s="113"/>
    </row>
    <row r="568">
      <c r="I568" s="11"/>
      <c r="J568" s="113"/>
    </row>
    <row r="569">
      <c r="I569" s="11"/>
      <c r="J569" s="113"/>
    </row>
    <row r="570">
      <c r="I570" s="11"/>
      <c r="J570" s="113"/>
    </row>
    <row r="571">
      <c r="I571" s="11"/>
      <c r="J571" s="113"/>
    </row>
    <row r="572">
      <c r="I572" s="11"/>
      <c r="J572" s="113"/>
    </row>
    <row r="573">
      <c r="I573" s="11"/>
      <c r="J573" s="113"/>
    </row>
    <row r="574">
      <c r="I574" s="11"/>
      <c r="J574" s="113"/>
    </row>
    <row r="575">
      <c r="I575" s="11"/>
      <c r="J575" s="113"/>
    </row>
    <row r="576">
      <c r="I576" s="11"/>
      <c r="J576" s="113"/>
    </row>
    <row r="577">
      <c r="I577" s="11"/>
      <c r="J577" s="113"/>
    </row>
    <row r="578">
      <c r="I578" s="11"/>
      <c r="J578" s="113"/>
    </row>
    <row r="579">
      <c r="I579" s="11"/>
      <c r="J579" s="113"/>
    </row>
    <row r="580">
      <c r="I580" s="11"/>
      <c r="J580" s="113"/>
    </row>
    <row r="581">
      <c r="I581" s="11"/>
      <c r="J581" s="113"/>
    </row>
    <row r="582">
      <c r="I582" s="11"/>
      <c r="J582" s="113"/>
    </row>
    <row r="583">
      <c r="I583" s="11"/>
      <c r="J583" s="113"/>
    </row>
    <row r="584">
      <c r="I584" s="11"/>
      <c r="J584" s="113"/>
    </row>
    <row r="585">
      <c r="I585" s="11"/>
      <c r="J585" s="113"/>
    </row>
    <row r="586">
      <c r="I586" s="11"/>
      <c r="J586" s="113"/>
    </row>
    <row r="587">
      <c r="I587" s="11"/>
      <c r="J587" s="113"/>
    </row>
    <row r="588">
      <c r="I588" s="11"/>
      <c r="J588" s="113"/>
    </row>
    <row r="589">
      <c r="I589" s="11"/>
      <c r="J589" s="113"/>
    </row>
    <row r="590">
      <c r="I590" s="11"/>
      <c r="J590" s="113"/>
    </row>
    <row r="591">
      <c r="I591" s="11"/>
      <c r="J591" s="113"/>
    </row>
    <row r="592">
      <c r="I592" s="11"/>
      <c r="J592" s="113"/>
    </row>
    <row r="593">
      <c r="I593" s="11"/>
      <c r="J593" s="113"/>
    </row>
    <row r="594">
      <c r="I594" s="11"/>
      <c r="J594" s="113"/>
    </row>
    <row r="595">
      <c r="I595" s="11"/>
      <c r="J595" s="113"/>
    </row>
    <row r="596">
      <c r="I596" s="11"/>
      <c r="J596" s="113"/>
    </row>
    <row r="597">
      <c r="I597" s="11"/>
      <c r="J597" s="113"/>
    </row>
    <row r="598">
      <c r="I598" s="11"/>
      <c r="J598" s="113"/>
    </row>
    <row r="599">
      <c r="I599" s="11"/>
      <c r="J599" s="113"/>
    </row>
    <row r="600">
      <c r="I600" s="11"/>
      <c r="J600" s="113"/>
    </row>
    <row r="601">
      <c r="I601" s="11"/>
      <c r="J601" s="113"/>
    </row>
    <row r="602">
      <c r="I602" s="11"/>
      <c r="J602" s="113"/>
    </row>
    <row r="603">
      <c r="I603" s="11"/>
      <c r="J603" s="113"/>
    </row>
    <row r="604">
      <c r="I604" s="11"/>
      <c r="J604" s="113"/>
    </row>
    <row r="605">
      <c r="I605" s="11"/>
      <c r="J605" s="113"/>
    </row>
    <row r="606">
      <c r="I606" s="11"/>
      <c r="J606" s="113"/>
    </row>
    <row r="607">
      <c r="I607" s="11"/>
      <c r="J607" s="113"/>
    </row>
    <row r="608">
      <c r="I608" s="11"/>
      <c r="J608" s="113"/>
    </row>
    <row r="609">
      <c r="I609" s="11"/>
      <c r="J609" s="113"/>
    </row>
    <row r="610">
      <c r="I610" s="11"/>
      <c r="J610" s="113"/>
    </row>
    <row r="611">
      <c r="I611" s="11"/>
      <c r="J611" s="113"/>
    </row>
    <row r="612">
      <c r="I612" s="11"/>
      <c r="J612" s="113"/>
    </row>
    <row r="613">
      <c r="I613" s="11"/>
      <c r="J613" s="113"/>
    </row>
    <row r="614">
      <c r="I614" s="11"/>
      <c r="J614" s="113"/>
    </row>
    <row r="615">
      <c r="I615" s="11"/>
      <c r="J615" s="113"/>
    </row>
    <row r="616">
      <c r="I616" s="11"/>
      <c r="J616" s="113"/>
    </row>
    <row r="617">
      <c r="I617" s="11"/>
      <c r="J617" s="113"/>
    </row>
    <row r="618">
      <c r="I618" s="11"/>
      <c r="J618" s="113"/>
    </row>
    <row r="619">
      <c r="I619" s="11"/>
      <c r="J619" s="113"/>
    </row>
    <row r="620">
      <c r="I620" s="11"/>
      <c r="J620" s="113"/>
    </row>
    <row r="621">
      <c r="I621" s="11"/>
      <c r="J621" s="113"/>
    </row>
    <row r="622">
      <c r="I622" s="11"/>
      <c r="J622" s="113"/>
    </row>
    <row r="623">
      <c r="I623" s="11"/>
      <c r="J623" s="113"/>
    </row>
    <row r="624">
      <c r="I624" s="11"/>
      <c r="J624" s="113"/>
    </row>
    <row r="625">
      <c r="I625" s="11"/>
      <c r="J625" s="113"/>
    </row>
    <row r="626">
      <c r="I626" s="11"/>
      <c r="J626" s="113"/>
    </row>
    <row r="627">
      <c r="I627" s="11"/>
      <c r="J627" s="113"/>
    </row>
    <row r="628">
      <c r="I628" s="11"/>
      <c r="J628" s="113"/>
    </row>
    <row r="629">
      <c r="I629" s="11"/>
      <c r="J629" s="113"/>
    </row>
    <row r="630">
      <c r="I630" s="11"/>
      <c r="J630" s="113"/>
    </row>
    <row r="631">
      <c r="I631" s="11"/>
      <c r="J631" s="113"/>
    </row>
    <row r="632">
      <c r="I632" s="11"/>
      <c r="J632" s="113"/>
    </row>
    <row r="633">
      <c r="I633" s="11"/>
      <c r="J633" s="113"/>
    </row>
    <row r="634">
      <c r="I634" s="11"/>
      <c r="J634" s="113"/>
    </row>
    <row r="635">
      <c r="I635" s="11"/>
      <c r="J635" s="113"/>
    </row>
    <row r="636">
      <c r="I636" s="11"/>
      <c r="J636" s="113"/>
    </row>
    <row r="637">
      <c r="I637" s="11"/>
      <c r="J637" s="113"/>
    </row>
    <row r="638">
      <c r="I638" s="11"/>
      <c r="J638" s="113"/>
    </row>
    <row r="639">
      <c r="I639" s="11"/>
      <c r="J639" s="113"/>
    </row>
    <row r="640">
      <c r="I640" s="11"/>
      <c r="J640" s="113"/>
    </row>
    <row r="641">
      <c r="I641" s="11"/>
      <c r="J641" s="113"/>
    </row>
    <row r="642">
      <c r="I642" s="11"/>
      <c r="J642" s="113"/>
    </row>
    <row r="643">
      <c r="I643" s="11"/>
      <c r="J643" s="113"/>
    </row>
    <row r="644">
      <c r="I644" s="11"/>
      <c r="J644" s="113"/>
    </row>
    <row r="645">
      <c r="I645" s="11"/>
      <c r="J645" s="113"/>
    </row>
    <row r="646">
      <c r="I646" s="11"/>
      <c r="J646" s="113"/>
    </row>
    <row r="647">
      <c r="I647" s="11"/>
      <c r="J647" s="113"/>
    </row>
    <row r="648">
      <c r="I648" s="11"/>
      <c r="J648" s="113"/>
    </row>
    <row r="649">
      <c r="I649" s="11"/>
      <c r="J649" s="113"/>
    </row>
    <row r="650">
      <c r="I650" s="11"/>
      <c r="J650" s="113"/>
    </row>
    <row r="651">
      <c r="I651" s="11"/>
      <c r="J651" s="113"/>
    </row>
    <row r="652">
      <c r="I652" s="11"/>
      <c r="J652" s="113"/>
    </row>
    <row r="653">
      <c r="I653" s="11"/>
      <c r="J653" s="113"/>
    </row>
    <row r="654">
      <c r="I654" s="11"/>
      <c r="J654" s="113"/>
    </row>
    <row r="655">
      <c r="I655" s="11"/>
      <c r="J655" s="113"/>
    </row>
    <row r="656">
      <c r="I656" s="11"/>
      <c r="J656" s="113"/>
    </row>
    <row r="657">
      <c r="I657" s="11"/>
      <c r="J657" s="113"/>
    </row>
    <row r="658">
      <c r="I658" s="11"/>
      <c r="J658" s="113"/>
    </row>
    <row r="659">
      <c r="I659" s="11"/>
      <c r="J659" s="113"/>
    </row>
    <row r="660">
      <c r="I660" s="11"/>
      <c r="J660" s="113"/>
    </row>
    <row r="661">
      <c r="I661" s="11"/>
      <c r="J661" s="113"/>
    </row>
    <row r="662">
      <c r="I662" s="11"/>
      <c r="J662" s="113"/>
    </row>
    <row r="663">
      <c r="I663" s="11"/>
      <c r="J663" s="113"/>
    </row>
    <row r="664">
      <c r="I664" s="11"/>
      <c r="J664" s="113"/>
    </row>
    <row r="665">
      <c r="I665" s="11"/>
      <c r="J665" s="113"/>
    </row>
    <row r="666">
      <c r="I666" s="11"/>
      <c r="J666" s="113"/>
    </row>
    <row r="667">
      <c r="I667" s="11"/>
      <c r="J667" s="113"/>
    </row>
    <row r="668">
      <c r="I668" s="11"/>
      <c r="J668" s="113"/>
    </row>
    <row r="669">
      <c r="I669" s="11"/>
      <c r="J669" s="113"/>
    </row>
    <row r="670">
      <c r="I670" s="11"/>
      <c r="J670" s="113"/>
    </row>
    <row r="671">
      <c r="I671" s="11"/>
      <c r="J671" s="113"/>
    </row>
    <row r="672">
      <c r="I672" s="11"/>
      <c r="J672" s="113"/>
    </row>
    <row r="673">
      <c r="I673" s="11"/>
      <c r="J673" s="113"/>
    </row>
    <row r="674">
      <c r="I674" s="11"/>
      <c r="J674" s="113"/>
    </row>
    <row r="675">
      <c r="I675" s="11"/>
      <c r="J675" s="113"/>
    </row>
    <row r="676">
      <c r="I676" s="11"/>
      <c r="J676" s="113"/>
    </row>
    <row r="677">
      <c r="I677" s="11"/>
      <c r="J677" s="113"/>
    </row>
    <row r="678">
      <c r="I678" s="11"/>
      <c r="J678" s="113"/>
    </row>
    <row r="679">
      <c r="I679" s="11"/>
      <c r="J679" s="113"/>
    </row>
    <row r="680">
      <c r="I680" s="11"/>
      <c r="J680" s="113"/>
    </row>
    <row r="681">
      <c r="I681" s="11"/>
      <c r="J681" s="113"/>
    </row>
    <row r="682">
      <c r="I682" s="11"/>
      <c r="J682" s="113"/>
    </row>
    <row r="683">
      <c r="I683" s="11"/>
      <c r="J683" s="113"/>
    </row>
    <row r="684">
      <c r="I684" s="11"/>
      <c r="J684" s="113"/>
    </row>
    <row r="685">
      <c r="I685" s="11"/>
      <c r="J685" s="113"/>
    </row>
    <row r="686">
      <c r="I686" s="11"/>
      <c r="J686" s="113"/>
    </row>
    <row r="687">
      <c r="I687" s="11"/>
      <c r="J687" s="113"/>
    </row>
    <row r="688">
      <c r="I688" s="11"/>
      <c r="J688" s="113"/>
    </row>
    <row r="689">
      <c r="I689" s="11"/>
      <c r="J689" s="113"/>
    </row>
    <row r="690">
      <c r="I690" s="11"/>
      <c r="J690" s="113"/>
    </row>
    <row r="691">
      <c r="I691" s="11"/>
      <c r="J691" s="113"/>
    </row>
    <row r="692">
      <c r="I692" s="11"/>
      <c r="J692" s="113"/>
    </row>
    <row r="693">
      <c r="I693" s="11"/>
      <c r="J693" s="113"/>
    </row>
    <row r="694">
      <c r="I694" s="11"/>
      <c r="J694" s="113"/>
    </row>
    <row r="695">
      <c r="I695" s="11"/>
      <c r="J695" s="113"/>
    </row>
    <row r="696">
      <c r="I696" s="11"/>
      <c r="J696" s="113"/>
    </row>
    <row r="697">
      <c r="I697" s="11"/>
      <c r="J697" s="113"/>
    </row>
    <row r="698">
      <c r="I698" s="11"/>
      <c r="J698" s="113"/>
    </row>
    <row r="699">
      <c r="I699" s="11"/>
      <c r="J699" s="113"/>
    </row>
    <row r="700">
      <c r="I700" s="11"/>
      <c r="J700" s="113"/>
    </row>
    <row r="701">
      <c r="I701" s="11"/>
      <c r="J701" s="113"/>
    </row>
    <row r="702">
      <c r="I702" s="11"/>
      <c r="J702" s="113"/>
    </row>
    <row r="703">
      <c r="I703" s="11"/>
      <c r="J703" s="113"/>
    </row>
    <row r="704">
      <c r="I704" s="11"/>
      <c r="J704" s="113"/>
    </row>
    <row r="705">
      <c r="I705" s="11"/>
      <c r="J705" s="113"/>
    </row>
    <row r="706">
      <c r="I706" s="11"/>
      <c r="J706" s="113"/>
    </row>
    <row r="707">
      <c r="I707" s="11"/>
      <c r="J707" s="113"/>
    </row>
    <row r="708">
      <c r="I708" s="11"/>
      <c r="J708" s="113"/>
    </row>
    <row r="709">
      <c r="I709" s="11"/>
      <c r="J709" s="113"/>
    </row>
    <row r="710">
      <c r="I710" s="11"/>
      <c r="J710" s="113"/>
    </row>
    <row r="711">
      <c r="I711" s="11"/>
      <c r="J711" s="113"/>
    </row>
    <row r="712">
      <c r="I712" s="11"/>
      <c r="J712" s="113"/>
    </row>
    <row r="713">
      <c r="I713" s="11"/>
      <c r="J713" s="113"/>
    </row>
    <row r="714">
      <c r="I714" s="11"/>
      <c r="J714" s="113"/>
    </row>
    <row r="715">
      <c r="I715" s="11"/>
      <c r="J715" s="113"/>
    </row>
    <row r="716">
      <c r="I716" s="11"/>
      <c r="J716" s="113"/>
    </row>
    <row r="717">
      <c r="I717" s="11"/>
      <c r="J717" s="113"/>
    </row>
    <row r="718">
      <c r="I718" s="11"/>
      <c r="J718" s="113"/>
    </row>
    <row r="719">
      <c r="I719" s="11"/>
      <c r="J719" s="113"/>
    </row>
    <row r="720">
      <c r="I720" s="11"/>
      <c r="J720" s="113"/>
    </row>
    <row r="721">
      <c r="I721" s="11"/>
      <c r="J721" s="113"/>
    </row>
    <row r="722">
      <c r="I722" s="11"/>
      <c r="J722" s="113"/>
    </row>
    <row r="723">
      <c r="I723" s="11"/>
      <c r="J723" s="113"/>
    </row>
    <row r="724">
      <c r="I724" s="11"/>
      <c r="J724" s="113"/>
    </row>
    <row r="725">
      <c r="I725" s="11"/>
      <c r="J725" s="113"/>
    </row>
    <row r="726">
      <c r="I726" s="11"/>
      <c r="J726" s="113"/>
    </row>
    <row r="727">
      <c r="I727" s="11"/>
      <c r="J727" s="113"/>
    </row>
    <row r="728">
      <c r="I728" s="11"/>
      <c r="J728" s="113"/>
    </row>
    <row r="729">
      <c r="I729" s="11"/>
      <c r="J729" s="113"/>
    </row>
    <row r="730">
      <c r="I730" s="11"/>
      <c r="J730" s="113"/>
    </row>
    <row r="731">
      <c r="I731" s="11"/>
      <c r="J731" s="113"/>
    </row>
    <row r="732">
      <c r="I732" s="11"/>
      <c r="J732" s="113"/>
    </row>
    <row r="733">
      <c r="I733" s="11"/>
      <c r="J733" s="113"/>
    </row>
    <row r="734">
      <c r="I734" s="11"/>
      <c r="J734" s="113"/>
    </row>
    <row r="735">
      <c r="I735" s="11"/>
      <c r="J735" s="113"/>
    </row>
    <row r="736">
      <c r="I736" s="11"/>
      <c r="J736" s="113"/>
    </row>
    <row r="737">
      <c r="I737" s="11"/>
      <c r="J737" s="113"/>
    </row>
    <row r="738">
      <c r="I738" s="11"/>
      <c r="J738" s="113"/>
    </row>
    <row r="739">
      <c r="I739" s="11"/>
      <c r="J739" s="113"/>
    </row>
    <row r="740">
      <c r="I740" s="11"/>
      <c r="J740" s="113"/>
    </row>
    <row r="741">
      <c r="I741" s="11"/>
      <c r="J741" s="113"/>
    </row>
    <row r="742">
      <c r="I742" s="11"/>
      <c r="J742" s="113"/>
    </row>
    <row r="743">
      <c r="I743" s="11"/>
      <c r="J743" s="113"/>
    </row>
    <row r="744">
      <c r="I744" s="11"/>
      <c r="J744" s="113"/>
    </row>
    <row r="745">
      <c r="I745" s="11"/>
      <c r="J745" s="113"/>
    </row>
    <row r="746">
      <c r="I746" s="11"/>
      <c r="J746" s="113"/>
    </row>
    <row r="747">
      <c r="I747" s="11"/>
      <c r="J747" s="113"/>
    </row>
    <row r="748">
      <c r="I748" s="11"/>
      <c r="J748" s="113"/>
    </row>
    <row r="749">
      <c r="I749" s="11"/>
      <c r="J749" s="113"/>
    </row>
    <row r="750">
      <c r="I750" s="11"/>
      <c r="J750" s="113"/>
    </row>
    <row r="751">
      <c r="I751" s="11"/>
      <c r="J751" s="113"/>
    </row>
    <row r="752">
      <c r="I752" s="11"/>
      <c r="J752" s="113"/>
    </row>
    <row r="753">
      <c r="I753" s="11"/>
      <c r="J753" s="113"/>
    </row>
    <row r="754">
      <c r="I754" s="11"/>
      <c r="J754" s="113"/>
    </row>
    <row r="755">
      <c r="I755" s="11"/>
      <c r="J755" s="113"/>
    </row>
    <row r="756">
      <c r="I756" s="11"/>
      <c r="J756" s="113"/>
    </row>
    <row r="757">
      <c r="I757" s="11"/>
      <c r="J757" s="113"/>
    </row>
    <row r="758">
      <c r="I758" s="11"/>
      <c r="J758" s="113"/>
    </row>
    <row r="759">
      <c r="I759" s="11"/>
      <c r="J759" s="113"/>
    </row>
    <row r="760">
      <c r="I760" s="11"/>
      <c r="J760" s="113"/>
    </row>
    <row r="761">
      <c r="I761" s="11"/>
      <c r="J761" s="113"/>
    </row>
    <row r="762">
      <c r="I762" s="11"/>
      <c r="J762" s="113"/>
    </row>
    <row r="763">
      <c r="I763" s="11"/>
      <c r="J763" s="113"/>
    </row>
    <row r="764">
      <c r="I764" s="11"/>
      <c r="J764" s="113"/>
    </row>
    <row r="765">
      <c r="I765" s="11"/>
      <c r="J765" s="113"/>
    </row>
    <row r="766">
      <c r="I766" s="11"/>
      <c r="J766" s="113"/>
    </row>
    <row r="767">
      <c r="I767" s="11"/>
      <c r="J767" s="113"/>
    </row>
    <row r="768">
      <c r="I768" s="11"/>
      <c r="J768" s="113"/>
    </row>
    <row r="769">
      <c r="I769" s="11"/>
      <c r="J769" s="113"/>
    </row>
    <row r="770">
      <c r="I770" s="11"/>
      <c r="J770" s="113"/>
    </row>
    <row r="771">
      <c r="I771" s="11"/>
      <c r="J771" s="113"/>
    </row>
    <row r="772">
      <c r="I772" s="11"/>
      <c r="J772" s="113"/>
    </row>
    <row r="773">
      <c r="I773" s="11"/>
      <c r="J773" s="113"/>
    </row>
    <row r="774">
      <c r="I774" s="11"/>
      <c r="J774" s="113"/>
    </row>
    <row r="775">
      <c r="I775" s="11"/>
      <c r="J775" s="113"/>
    </row>
    <row r="776">
      <c r="I776" s="11"/>
      <c r="J776" s="113"/>
    </row>
    <row r="777">
      <c r="I777" s="11"/>
      <c r="J777" s="113"/>
    </row>
    <row r="778">
      <c r="I778" s="11"/>
      <c r="J778" s="113"/>
    </row>
    <row r="779">
      <c r="I779" s="11"/>
      <c r="J779" s="113"/>
    </row>
    <row r="780">
      <c r="I780" s="11"/>
      <c r="J780" s="113"/>
    </row>
    <row r="781">
      <c r="I781" s="11"/>
      <c r="J781" s="113"/>
    </row>
    <row r="782">
      <c r="I782" s="11"/>
      <c r="J782" s="113"/>
    </row>
    <row r="783">
      <c r="I783" s="11"/>
      <c r="J783" s="113"/>
    </row>
    <row r="784">
      <c r="I784" s="11"/>
      <c r="J784" s="113"/>
    </row>
    <row r="785">
      <c r="I785" s="11"/>
      <c r="J785" s="113"/>
    </row>
    <row r="786">
      <c r="I786" s="11"/>
      <c r="J786" s="113"/>
    </row>
    <row r="787">
      <c r="I787" s="11"/>
      <c r="J787" s="113"/>
    </row>
    <row r="788">
      <c r="I788" s="11"/>
      <c r="J788" s="113"/>
    </row>
    <row r="789">
      <c r="I789" s="11"/>
      <c r="J789" s="113"/>
    </row>
    <row r="790">
      <c r="I790" s="11"/>
      <c r="J790" s="113"/>
    </row>
    <row r="791">
      <c r="I791" s="11"/>
      <c r="J791" s="113"/>
    </row>
    <row r="792">
      <c r="I792" s="11"/>
      <c r="J792" s="113"/>
    </row>
    <row r="793">
      <c r="I793" s="11"/>
      <c r="J793" s="113"/>
    </row>
    <row r="794">
      <c r="I794" s="11"/>
      <c r="J794" s="113"/>
    </row>
    <row r="795">
      <c r="I795" s="11"/>
      <c r="J795" s="113"/>
    </row>
    <row r="796">
      <c r="I796" s="11"/>
      <c r="J796" s="113"/>
    </row>
    <row r="797">
      <c r="I797" s="11"/>
      <c r="J797" s="113"/>
    </row>
    <row r="798">
      <c r="I798" s="11"/>
      <c r="J798" s="113"/>
    </row>
    <row r="799">
      <c r="I799" s="11"/>
      <c r="J799" s="113"/>
    </row>
    <row r="800">
      <c r="I800" s="11"/>
      <c r="J800" s="113"/>
    </row>
    <row r="801">
      <c r="I801" s="11"/>
      <c r="J801" s="113"/>
    </row>
    <row r="802">
      <c r="I802" s="11"/>
      <c r="J802" s="113"/>
    </row>
    <row r="803">
      <c r="I803" s="11"/>
      <c r="J803" s="113"/>
    </row>
    <row r="804">
      <c r="I804" s="11"/>
      <c r="J804" s="113"/>
    </row>
    <row r="805">
      <c r="I805" s="11"/>
      <c r="J805" s="113"/>
    </row>
    <row r="806">
      <c r="I806" s="11"/>
      <c r="J806" s="113"/>
    </row>
    <row r="807">
      <c r="I807" s="11"/>
      <c r="J807" s="113"/>
    </row>
    <row r="808">
      <c r="I808" s="11"/>
      <c r="J808" s="113"/>
    </row>
    <row r="809">
      <c r="I809" s="11"/>
      <c r="J809" s="113"/>
    </row>
    <row r="810">
      <c r="I810" s="11"/>
      <c r="J810" s="113"/>
    </row>
    <row r="811">
      <c r="I811" s="11"/>
      <c r="J811" s="113"/>
    </row>
    <row r="812">
      <c r="I812" s="11"/>
      <c r="J812" s="113"/>
    </row>
    <row r="813">
      <c r="I813" s="11"/>
      <c r="J813" s="113"/>
    </row>
    <row r="814">
      <c r="I814" s="11"/>
      <c r="J814" s="113"/>
    </row>
    <row r="815">
      <c r="I815" s="11"/>
      <c r="J815" s="113"/>
    </row>
    <row r="816">
      <c r="I816" s="11"/>
      <c r="J816" s="113"/>
    </row>
    <row r="817">
      <c r="I817" s="11"/>
      <c r="J817" s="113"/>
    </row>
    <row r="818">
      <c r="I818" s="11"/>
      <c r="J818" s="113"/>
    </row>
    <row r="819">
      <c r="I819" s="11"/>
      <c r="J819" s="113"/>
    </row>
    <row r="820">
      <c r="I820" s="11"/>
      <c r="J820" s="113"/>
    </row>
    <row r="821">
      <c r="I821" s="11"/>
      <c r="J821" s="113"/>
    </row>
    <row r="822">
      <c r="I822" s="11"/>
      <c r="J822" s="113"/>
    </row>
    <row r="823">
      <c r="I823" s="11"/>
      <c r="J823" s="113"/>
    </row>
    <row r="824">
      <c r="I824" s="11"/>
      <c r="J824" s="113"/>
    </row>
    <row r="825">
      <c r="I825" s="11"/>
      <c r="J825" s="113"/>
    </row>
    <row r="826">
      <c r="I826" s="11"/>
      <c r="J826" s="113"/>
    </row>
    <row r="827">
      <c r="I827" s="11"/>
      <c r="J827" s="113"/>
    </row>
    <row r="828">
      <c r="I828" s="11"/>
      <c r="J828" s="113"/>
    </row>
    <row r="829">
      <c r="I829" s="11"/>
      <c r="J829" s="113"/>
    </row>
    <row r="830">
      <c r="I830" s="11"/>
      <c r="J830" s="113"/>
    </row>
    <row r="831">
      <c r="I831" s="11"/>
      <c r="J831" s="113"/>
    </row>
    <row r="832">
      <c r="I832" s="11"/>
      <c r="J832" s="113"/>
    </row>
    <row r="833">
      <c r="I833" s="11"/>
      <c r="J833" s="113"/>
    </row>
    <row r="834">
      <c r="I834" s="11"/>
      <c r="J834" s="113"/>
    </row>
    <row r="835">
      <c r="I835" s="11"/>
      <c r="J835" s="113"/>
    </row>
    <row r="836">
      <c r="I836" s="11"/>
      <c r="J836" s="113"/>
    </row>
    <row r="837">
      <c r="I837" s="11"/>
      <c r="J837" s="113"/>
    </row>
    <row r="838">
      <c r="I838" s="11"/>
      <c r="J838" s="113"/>
    </row>
    <row r="839">
      <c r="I839" s="11"/>
      <c r="J839" s="113"/>
    </row>
    <row r="840">
      <c r="I840" s="11"/>
      <c r="J840" s="113"/>
    </row>
    <row r="841">
      <c r="I841" s="11"/>
      <c r="J841" s="113"/>
    </row>
    <row r="842">
      <c r="I842" s="11"/>
      <c r="J842" s="113"/>
    </row>
    <row r="843">
      <c r="I843" s="11"/>
      <c r="J843" s="113"/>
    </row>
    <row r="844">
      <c r="I844" s="11"/>
      <c r="J844" s="113"/>
    </row>
    <row r="845">
      <c r="I845" s="11"/>
      <c r="J845" s="113"/>
    </row>
    <row r="846">
      <c r="I846" s="11"/>
      <c r="J846" s="113"/>
    </row>
    <row r="847">
      <c r="I847" s="11"/>
      <c r="J847" s="113"/>
    </row>
    <row r="848">
      <c r="I848" s="11"/>
      <c r="J848" s="113"/>
    </row>
    <row r="849">
      <c r="I849" s="11"/>
      <c r="J849" s="113"/>
    </row>
    <row r="850">
      <c r="I850" s="11"/>
      <c r="J850" s="113"/>
    </row>
    <row r="851">
      <c r="I851" s="11"/>
      <c r="J851" s="113"/>
    </row>
    <row r="852">
      <c r="I852" s="11"/>
      <c r="J852" s="113"/>
    </row>
    <row r="853">
      <c r="I853" s="11"/>
      <c r="J853" s="113"/>
    </row>
    <row r="854">
      <c r="I854" s="11"/>
      <c r="J854" s="113"/>
    </row>
    <row r="855">
      <c r="I855" s="11"/>
      <c r="J855" s="113"/>
    </row>
    <row r="856">
      <c r="I856" s="11"/>
      <c r="J856" s="113"/>
    </row>
    <row r="857">
      <c r="I857" s="11"/>
      <c r="J857" s="113"/>
    </row>
    <row r="858">
      <c r="I858" s="11"/>
      <c r="J858" s="113"/>
    </row>
    <row r="859">
      <c r="I859" s="11"/>
      <c r="J859" s="113"/>
    </row>
    <row r="860">
      <c r="I860" s="11"/>
      <c r="J860" s="113"/>
    </row>
    <row r="861">
      <c r="I861" s="11"/>
      <c r="J861" s="113"/>
    </row>
    <row r="862">
      <c r="I862" s="11"/>
      <c r="J862" s="113"/>
    </row>
    <row r="863">
      <c r="I863" s="11"/>
      <c r="J863" s="113"/>
    </row>
    <row r="864">
      <c r="I864" s="11"/>
      <c r="J864" s="113"/>
    </row>
    <row r="865">
      <c r="I865" s="11"/>
      <c r="J865" s="113"/>
    </row>
    <row r="866">
      <c r="I866" s="11"/>
      <c r="J866" s="113"/>
    </row>
    <row r="867">
      <c r="I867" s="11"/>
      <c r="J867" s="113"/>
    </row>
    <row r="868">
      <c r="I868" s="11"/>
      <c r="J868" s="113"/>
    </row>
    <row r="869">
      <c r="I869" s="11"/>
      <c r="J869" s="113"/>
    </row>
    <row r="870">
      <c r="I870" s="11"/>
      <c r="J870" s="113"/>
    </row>
    <row r="871">
      <c r="I871" s="11"/>
      <c r="J871" s="113"/>
    </row>
    <row r="872">
      <c r="I872" s="11"/>
      <c r="J872" s="113"/>
    </row>
    <row r="873">
      <c r="I873" s="11"/>
      <c r="J873" s="113"/>
    </row>
    <row r="874">
      <c r="I874" s="11"/>
      <c r="J874" s="113"/>
    </row>
    <row r="875">
      <c r="I875" s="11"/>
      <c r="J875" s="113"/>
    </row>
    <row r="876">
      <c r="I876" s="11"/>
      <c r="J876" s="113"/>
    </row>
    <row r="877">
      <c r="I877" s="11"/>
      <c r="J877" s="113"/>
    </row>
    <row r="878">
      <c r="I878" s="11"/>
      <c r="J878" s="113"/>
    </row>
    <row r="879">
      <c r="I879" s="11"/>
      <c r="J879" s="113"/>
    </row>
    <row r="880">
      <c r="I880" s="11"/>
      <c r="J880" s="113"/>
    </row>
    <row r="881">
      <c r="I881" s="11"/>
      <c r="J881" s="113"/>
    </row>
    <row r="882">
      <c r="I882" s="11"/>
      <c r="J882" s="113"/>
    </row>
    <row r="883">
      <c r="I883" s="11"/>
      <c r="J883" s="113"/>
    </row>
    <row r="884">
      <c r="I884" s="11"/>
      <c r="J884" s="113"/>
    </row>
    <row r="885">
      <c r="I885" s="11"/>
      <c r="J885" s="113"/>
    </row>
    <row r="886">
      <c r="I886" s="11"/>
      <c r="J886" s="113"/>
    </row>
    <row r="887">
      <c r="I887" s="11"/>
      <c r="J887" s="113"/>
    </row>
    <row r="888">
      <c r="I888" s="11"/>
      <c r="J888" s="113"/>
    </row>
    <row r="889">
      <c r="I889" s="11"/>
      <c r="J889" s="113"/>
    </row>
    <row r="890">
      <c r="I890" s="11"/>
      <c r="J890" s="113"/>
    </row>
    <row r="891">
      <c r="I891" s="11"/>
      <c r="J891" s="113"/>
    </row>
    <row r="892">
      <c r="I892" s="11"/>
      <c r="J892" s="113"/>
    </row>
    <row r="893">
      <c r="I893" s="11"/>
      <c r="J893" s="113"/>
    </row>
    <row r="894">
      <c r="I894" s="11"/>
      <c r="J894" s="113"/>
    </row>
    <row r="895">
      <c r="I895" s="11"/>
      <c r="J895" s="113"/>
    </row>
    <row r="896">
      <c r="I896" s="11"/>
      <c r="J896" s="113"/>
    </row>
    <row r="897">
      <c r="I897" s="11"/>
      <c r="J897" s="113"/>
    </row>
    <row r="898">
      <c r="I898" s="11"/>
      <c r="J898" s="113"/>
    </row>
    <row r="899">
      <c r="I899" s="11"/>
      <c r="J899" s="113"/>
    </row>
    <row r="900">
      <c r="I900" s="11"/>
      <c r="J900" s="113"/>
    </row>
    <row r="901">
      <c r="I901" s="11"/>
      <c r="J901" s="113"/>
    </row>
    <row r="902">
      <c r="I902" s="11"/>
      <c r="J902" s="113"/>
    </row>
    <row r="903">
      <c r="I903" s="11"/>
      <c r="J903" s="113"/>
    </row>
    <row r="904">
      <c r="I904" s="11"/>
      <c r="J904" s="113"/>
    </row>
    <row r="905">
      <c r="I905" s="11"/>
      <c r="J905" s="113"/>
    </row>
    <row r="906">
      <c r="I906" s="11"/>
      <c r="J906" s="113"/>
    </row>
    <row r="907">
      <c r="I907" s="11"/>
      <c r="J907" s="113"/>
    </row>
    <row r="908">
      <c r="I908" s="11"/>
      <c r="J908" s="113"/>
    </row>
    <row r="909">
      <c r="I909" s="11"/>
      <c r="J909" s="113"/>
    </row>
    <row r="910">
      <c r="I910" s="11"/>
      <c r="J910" s="113"/>
    </row>
    <row r="911">
      <c r="I911" s="11"/>
      <c r="J911" s="113"/>
    </row>
    <row r="912">
      <c r="I912" s="11"/>
      <c r="J912" s="113"/>
    </row>
    <row r="913">
      <c r="I913" s="11"/>
      <c r="J913" s="113"/>
    </row>
    <row r="914">
      <c r="I914" s="11"/>
      <c r="J914" s="113"/>
    </row>
    <row r="915">
      <c r="I915" s="11"/>
      <c r="J915" s="113"/>
    </row>
    <row r="916">
      <c r="I916" s="11"/>
      <c r="J916" s="113"/>
    </row>
    <row r="917">
      <c r="I917" s="11"/>
      <c r="J917" s="113"/>
    </row>
    <row r="918">
      <c r="I918" s="11"/>
      <c r="J918" s="113"/>
    </row>
    <row r="919">
      <c r="I919" s="11"/>
      <c r="J919" s="113"/>
    </row>
    <row r="920">
      <c r="I920" s="11"/>
      <c r="J920" s="113"/>
    </row>
    <row r="921">
      <c r="I921" s="11"/>
      <c r="J921" s="113"/>
    </row>
    <row r="922">
      <c r="I922" s="11"/>
      <c r="J922" s="113"/>
    </row>
    <row r="923">
      <c r="I923" s="11"/>
      <c r="J923" s="113"/>
    </row>
    <row r="924">
      <c r="I924" s="11"/>
      <c r="J924" s="113"/>
    </row>
    <row r="925">
      <c r="I925" s="11"/>
      <c r="J925" s="113"/>
    </row>
    <row r="926">
      <c r="I926" s="11"/>
      <c r="J926" s="113"/>
    </row>
    <row r="927">
      <c r="I927" s="11"/>
      <c r="J927" s="113"/>
    </row>
    <row r="928">
      <c r="I928" s="11"/>
      <c r="J928" s="113"/>
    </row>
    <row r="929">
      <c r="I929" s="11"/>
      <c r="J929" s="113"/>
    </row>
    <row r="930">
      <c r="I930" s="11"/>
      <c r="J930" s="113"/>
    </row>
    <row r="931">
      <c r="I931" s="11"/>
      <c r="J931" s="113"/>
    </row>
    <row r="932">
      <c r="I932" s="11"/>
      <c r="J932" s="113"/>
    </row>
    <row r="933">
      <c r="I933" s="11"/>
      <c r="J933" s="113"/>
    </row>
    <row r="934">
      <c r="I934" s="11"/>
      <c r="J934" s="113"/>
    </row>
    <row r="935">
      <c r="I935" s="11"/>
      <c r="J935" s="113"/>
    </row>
    <row r="936">
      <c r="I936" s="11"/>
      <c r="J936" s="113"/>
    </row>
    <row r="937">
      <c r="I937" s="11"/>
      <c r="J937" s="113"/>
    </row>
    <row r="938">
      <c r="I938" s="11"/>
      <c r="J938" s="113"/>
    </row>
    <row r="939">
      <c r="I939" s="11"/>
      <c r="J939" s="113"/>
    </row>
    <row r="940">
      <c r="I940" s="11"/>
      <c r="J940" s="113"/>
    </row>
    <row r="941">
      <c r="I941" s="11"/>
      <c r="J941" s="113"/>
    </row>
    <row r="942">
      <c r="I942" s="11"/>
      <c r="J942" s="113"/>
    </row>
    <row r="943">
      <c r="I943" s="11"/>
      <c r="J943" s="113"/>
    </row>
    <row r="944">
      <c r="I944" s="11"/>
      <c r="J944" s="113"/>
    </row>
    <row r="945">
      <c r="I945" s="11"/>
      <c r="J945" s="113"/>
    </row>
    <row r="946">
      <c r="I946" s="11"/>
      <c r="J946" s="113"/>
    </row>
    <row r="947">
      <c r="I947" s="11"/>
      <c r="J947" s="113"/>
    </row>
    <row r="948">
      <c r="I948" s="11"/>
      <c r="J948" s="113"/>
    </row>
    <row r="949">
      <c r="I949" s="11"/>
      <c r="J949" s="113"/>
    </row>
    <row r="950">
      <c r="I950" s="11"/>
      <c r="J950" s="113"/>
    </row>
    <row r="951">
      <c r="I951" s="11"/>
      <c r="J951" s="113"/>
    </row>
    <row r="952">
      <c r="I952" s="11"/>
      <c r="J952" s="113"/>
    </row>
    <row r="953">
      <c r="I953" s="11"/>
      <c r="J953" s="113"/>
    </row>
    <row r="954">
      <c r="I954" s="11"/>
      <c r="J954" s="113"/>
    </row>
    <row r="955">
      <c r="I955" s="11"/>
      <c r="J955" s="113"/>
    </row>
    <row r="956">
      <c r="I956" s="11"/>
      <c r="J956" s="113"/>
    </row>
    <row r="957">
      <c r="I957" s="11"/>
      <c r="J957" s="113"/>
    </row>
    <row r="958">
      <c r="I958" s="11"/>
      <c r="J958" s="113"/>
    </row>
    <row r="959">
      <c r="I959" s="11"/>
      <c r="J959" s="113"/>
    </row>
    <row r="960">
      <c r="I960" s="11"/>
      <c r="J960" s="113"/>
    </row>
    <row r="961">
      <c r="I961" s="11"/>
      <c r="J961" s="113"/>
    </row>
    <row r="962">
      <c r="I962" s="11"/>
      <c r="J962" s="113"/>
    </row>
    <row r="963">
      <c r="I963" s="11"/>
      <c r="J963" s="113"/>
    </row>
    <row r="964">
      <c r="I964" s="11"/>
      <c r="J964" s="113"/>
    </row>
    <row r="965">
      <c r="I965" s="11"/>
      <c r="J965" s="113"/>
    </row>
    <row r="966">
      <c r="I966" s="11"/>
      <c r="J966" s="113"/>
    </row>
    <row r="967">
      <c r="I967" s="11"/>
      <c r="J967" s="113"/>
    </row>
    <row r="968">
      <c r="I968" s="11"/>
      <c r="J968" s="113"/>
    </row>
    <row r="969">
      <c r="I969" s="11"/>
      <c r="J969" s="113"/>
    </row>
    <row r="970">
      <c r="I970" s="11"/>
      <c r="J970" s="113"/>
    </row>
    <row r="971">
      <c r="I971" s="11"/>
      <c r="J971" s="113"/>
    </row>
    <row r="972">
      <c r="I972" s="11"/>
      <c r="J972" s="113"/>
    </row>
    <row r="973">
      <c r="I973" s="11"/>
      <c r="J973" s="113"/>
    </row>
    <row r="974">
      <c r="I974" s="11"/>
      <c r="J974" s="113"/>
    </row>
    <row r="975">
      <c r="I975" s="11"/>
      <c r="J975" s="113"/>
    </row>
    <row r="976">
      <c r="I976" s="11"/>
      <c r="J976" s="113"/>
    </row>
    <row r="977">
      <c r="I977" s="11"/>
      <c r="J977" s="113"/>
    </row>
    <row r="978">
      <c r="I978" s="11"/>
      <c r="J978" s="113"/>
    </row>
    <row r="979">
      <c r="I979" s="11"/>
      <c r="J979" s="113"/>
    </row>
    <row r="980">
      <c r="I980" s="11"/>
      <c r="J980" s="113"/>
    </row>
    <row r="981">
      <c r="I981" s="11"/>
      <c r="J981" s="113"/>
    </row>
    <row r="982">
      <c r="I982" s="11"/>
      <c r="J982" s="113"/>
    </row>
    <row r="983">
      <c r="I983" s="11"/>
      <c r="J983" s="113"/>
    </row>
    <row r="984">
      <c r="I984" s="11"/>
      <c r="J984" s="113"/>
    </row>
    <row r="985">
      <c r="I985" s="11"/>
      <c r="J985" s="113"/>
    </row>
    <row r="986">
      <c r="I986" s="11"/>
      <c r="J986" s="113"/>
    </row>
    <row r="987">
      <c r="I987" s="11"/>
      <c r="J987" s="113"/>
    </row>
    <row r="988">
      <c r="I988" s="11"/>
      <c r="J988" s="113"/>
    </row>
    <row r="989">
      <c r="I989" s="11"/>
      <c r="J989" s="113"/>
    </row>
    <row r="990">
      <c r="I990" s="11"/>
      <c r="J990" s="113"/>
    </row>
    <row r="991">
      <c r="I991" s="11"/>
      <c r="J991" s="113"/>
    </row>
    <row r="992">
      <c r="I992" s="11"/>
      <c r="J992" s="113"/>
    </row>
    <row r="993">
      <c r="I993" s="11"/>
      <c r="J993" s="113"/>
    </row>
    <row r="994">
      <c r="I994" s="11"/>
      <c r="J994" s="113"/>
    </row>
    <row r="995">
      <c r="I995" s="11"/>
      <c r="J995" s="113"/>
    </row>
    <row r="996">
      <c r="I996" s="11"/>
      <c r="J996" s="113"/>
    </row>
    <row r="997">
      <c r="I997" s="11"/>
      <c r="J997" s="113"/>
    </row>
    <row r="998">
      <c r="I998" s="11"/>
      <c r="J998" s="113"/>
    </row>
    <row r="999">
      <c r="I999" s="11"/>
      <c r="J999" s="113"/>
    </row>
    <row r="1000">
      <c r="I1000" s="11"/>
      <c r="J1000" s="113"/>
    </row>
  </sheetData>
  <mergeCells count="2">
    <mergeCell ref="B2:C2"/>
    <mergeCell ref="O8:P9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2017-08-02T16:15:03Z</dcterms:created>
  <dc:creator>Ulir2</dc:creator>
</cp:coreProperties>
</file>