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60" windowHeight="756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P3" i="1" s="1"/>
  <c r="B4" i="1"/>
  <c r="P4" i="1" l="1"/>
  <c r="P2" i="1"/>
  <c r="P1" i="1"/>
</calcChain>
</file>

<file path=xl/sharedStrings.xml><?xml version="1.0" encoding="utf-8"?>
<sst xmlns="http://schemas.openxmlformats.org/spreadsheetml/2006/main" count="113" uniqueCount="69">
  <si>
    <t>PageDensity</t>
  </si>
  <si>
    <t>AK2_EXCH_InsuranceBinding</t>
  </si>
  <si>
    <t>No Defrag Since Jan 2016</t>
  </si>
  <si>
    <t>DBName</t>
  </si>
  <si>
    <t>SchemaName</t>
  </si>
  <si>
    <t>ObjectName</t>
  </si>
  <si>
    <t>IndexName</t>
  </si>
  <si>
    <t>ObjectID</t>
  </si>
  <si>
    <t>IndexID</t>
  </si>
  <si>
    <t>PartitionNum</t>
  </si>
  <si>
    <t>PageTypeDesc</t>
  </si>
  <si>
    <t>FragPct</t>
  </si>
  <si>
    <t>FillFactor</t>
  </si>
  <si>
    <t>FFCalc</t>
  </si>
  <si>
    <t>SizeMB</t>
  </si>
  <si>
    <t>SavingsMBCur</t>
  </si>
  <si>
    <t>SavingsCalc</t>
  </si>
  <si>
    <t>SavingsMBFF70</t>
  </si>
  <si>
    <t>SavingsMBFF80</t>
  </si>
  <si>
    <t>SavingsMBFF90</t>
  </si>
  <si>
    <t>SavingsMBFF100</t>
  </si>
  <si>
    <t>PageCnt</t>
  </si>
  <si>
    <t>RowCnt</t>
  </si>
  <si>
    <t>AvgRowsPerPage</t>
  </si>
  <si>
    <t>MinRowSize</t>
  </si>
  <si>
    <t>AvgRowSize</t>
  </si>
  <si>
    <t>MaxRowSize</t>
  </si>
  <si>
    <t>IsUnique</t>
  </si>
  <si>
    <t>IsPK</t>
  </si>
  <si>
    <t>IsFiltered</t>
  </si>
  <si>
    <t>IsDisabled</t>
  </si>
  <si>
    <t>FwdRows</t>
  </si>
  <si>
    <t>RowModCnt</t>
  </si>
  <si>
    <t>DBID</t>
  </si>
  <si>
    <t>LeadColumnDataType</t>
  </si>
  <si>
    <t>LeadColumnDefault</t>
  </si>
  <si>
    <t>ExpansiveCnt</t>
  </si>
  <si>
    <t>IndexRebuildCmd</t>
  </si>
  <si>
    <t>IIM_PROD</t>
  </si>
  <si>
    <t>EXCH</t>
  </si>
  <si>
    <t>EXCH_InsuranceBinding</t>
  </si>
  <si>
    <t>PK_EXCH_InsuranceBinding</t>
  </si>
  <si>
    <t>IN_ROW_DATA</t>
  </si>
  <si>
    <t>NULL</t>
  </si>
  <si>
    <t>bigint</t>
  </si>
  <si>
    <t>ALTER INDEX [PK_EXCH_InsuranceBinding] ON [EXCH].[EXCH_InsuranceBinding] REBUILD WITH (FILLFACTOR = 100)</t>
  </si>
  <si>
    <t>IX_EXCH_InsuranceBinding_1</t>
  </si>
  <si>
    <t>int</t>
  </si>
  <si>
    <t>ALTER INDEX [IX_EXCH_InsuranceBinding_1] ON [EXCH].[EXCH_InsuranceBinding] REBUILD WITH (FILLFACTOR = 80 )</t>
  </si>
  <si>
    <t>IX_EXCH_InsuranceBinding</t>
  </si>
  <si>
    <t>ALTER INDEX [IX_EXCH_InsuranceBinding] ON [EXCH].[EXCH_InsuranceBinding] REBUILD WITH (FILLFACTOR = 80 )</t>
  </si>
  <si>
    <t>IX_EXCH_InsuranceBinding_2</t>
  </si>
  <si>
    <t>ALTER INDEX [IX_EXCH_InsuranceBinding_2] ON [EXCH].[EXCH_InsuranceBinding] REBUILD WITH (FILLFACTOR = 80 )</t>
  </si>
  <si>
    <t>ALTER INDEX [AK2_EXCH_InsuranceBinding] ON [EXCH].[EXCH_InsuranceBinding] REBUILD WITH (FILLFACTOR = 80 )</t>
  </si>
  <si>
    <t>AK1_EXCH_InsuranceBinding</t>
  </si>
  <si>
    <t>ALTER INDEX [AK1_EXCH_InsuranceBinding] ON [EXCH].[EXCH_InsuranceBinding] REBUILD WITH (FILLFACTOR = 80 )</t>
  </si>
  <si>
    <t>ByEscrowSource</t>
  </si>
  <si>
    <t>ALTER INDEX [ByEscrowSource] ON [EXCH].[EXCH_InsuranceBinding] REBUILD WITH (FILLFACTOR = 80 )</t>
  </si>
  <si>
    <t>Avg Page Density:</t>
  </si>
  <si>
    <t>PageSort</t>
  </si>
  <si>
    <t>Recent out of order updates (98)</t>
  </si>
  <si>
    <t>ServerName</t>
  </si>
  <si>
    <t>Paste output of first return of sp_IndexDNA into the "ServerName" Cell (A1)</t>
  </si>
  <si>
    <t>Paste output of 2nd return of sp_IndexDNA into the "PageSort" Cell (A5)</t>
  </si>
  <si>
    <t>Usage Notes:</t>
  </si>
  <si>
    <t>Manually clear the data from the (A6) cell down and to the "B" column for each plot.</t>
  </si>
  <si>
    <t>Comment</t>
  </si>
  <si>
    <t>Put freeform comments in the Green Cell (F2).</t>
  </si>
  <si>
    <t>Some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</si>
</sst>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[$-409]d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3" borderId="0" xfId="0" applyFill="1"/>
    <xf numFmtId="0" fontId="1" fillId="0" borderId="0" xfId="0" applyFont="1" applyAlignment="1">
      <alignment horizontal="right"/>
    </xf>
    <xf numFmtId="164" fontId="0" fillId="3" borderId="0" xfId="0" applyNumberFormat="1" applyFill="1"/>
    <xf numFmtId="0" fontId="0" fillId="4" borderId="0" xfId="0" applyFill="1"/>
    <xf numFmtId="0" fontId="0" fillId="0" borderId="0" xfId="0" applyFon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04352580927385E-2"/>
          <c:y val="0.13457482637679141"/>
          <c:w val="0.91258453630796144"/>
          <c:h val="0.75161428936427199"/>
        </c:manualLayout>
      </c:layout>
      <c:scatterChart>
        <c:scatterStyle val="lineMarker"/>
        <c:varyColors val="0"/>
        <c:ser>
          <c:idx val="0"/>
          <c:order val="0"/>
          <c:tx>
            <c:v>Page Density %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Trend</c:name>
            <c:spPr>
              <a:ln w="508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Sheet1!$A$6:$A$100004</c:f>
              <c:numCache>
                <c:formatCode>General</c:formatCode>
                <c:ptCount val="99999"/>
              </c:numCache>
            </c:numRef>
          </c:xVal>
          <c:yVal>
            <c:numRef>
              <c:f>Sheet1!$B$6:$B$100004</c:f>
              <c:numCache>
                <c:formatCode>General</c:formatCode>
                <c:ptCount val="99999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B0-4C08-AE27-3AC7B39D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6688"/>
        <c:axId val="61387264"/>
      </c:scatterChart>
      <c:valAx>
        <c:axId val="61386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Logical Page Order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7264"/>
        <c:crosses val="autoZero"/>
        <c:crossBetween val="midCat"/>
      </c:valAx>
      <c:valAx>
        <c:axId val="6138726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Page Density %</a:t>
                </a:r>
              </a:p>
            </c:rich>
          </c:tx>
          <c:layout>
            <c:manualLayout>
              <c:xMode val="edge"/>
              <c:yMode val="edge"/>
              <c:x val="5.6418137387998918E-3"/>
              <c:y val="0.416847064470923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6688"/>
        <c:crosses val="autoZero"/>
        <c:crossBetween val="midCat"/>
        <c:majorUnit val="10"/>
        <c:min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10701006124235"/>
          <c:y val="0.95859069957244747"/>
          <c:w val="0.2779673009623797"/>
          <c:h val="4.140930042755256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04352580927385E-2"/>
          <c:y val="0.13457482637679141"/>
          <c:w val="0.91258453630796144"/>
          <c:h val="0.75161428936427199"/>
        </c:manualLayout>
      </c:layout>
      <c:scatterChart>
        <c:scatterStyle val="lineMarker"/>
        <c:varyColors val="0"/>
        <c:ser>
          <c:idx val="0"/>
          <c:order val="0"/>
          <c:tx>
            <c:v>Page Density %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Trend</c:name>
            <c:spPr>
              <a:ln w="508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Rolling Avg.</c:nam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Sheet1!$A$6:$A$100004</c:f>
              <c:numCache>
                <c:formatCode>General</c:formatCode>
                <c:ptCount val="99999"/>
              </c:numCache>
            </c:numRef>
          </c:xVal>
          <c:yVal>
            <c:numRef>
              <c:f>Sheet1!$B$6:$B$100004</c:f>
              <c:numCache>
                <c:formatCode>General</c:formatCode>
                <c:ptCount val="99999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A3-4750-86C7-F0BA6861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5376"/>
        <c:axId val="84125952"/>
      </c:scatterChart>
      <c:valAx>
        <c:axId val="84125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Logical Page Order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5952"/>
        <c:crosses val="autoZero"/>
        <c:crossBetween val="midCat"/>
      </c:valAx>
      <c:valAx>
        <c:axId val="84125952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Page Density %</a:t>
                </a:r>
              </a:p>
            </c:rich>
          </c:tx>
          <c:layout>
            <c:manualLayout>
              <c:xMode val="edge"/>
              <c:yMode val="edge"/>
              <c:x val="5.6418137387998918E-3"/>
              <c:y val="0.416847064470923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5376"/>
        <c:crosses val="autoZero"/>
        <c:crossBetween val="midCat"/>
        <c:majorUnit val="10"/>
        <c:min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10701006124235"/>
          <c:y val="0.95859069957244747"/>
          <c:w val="0.39892989938757656"/>
          <c:h val="4.140930042755256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5</xdr:row>
      <xdr:rowOff>171450</xdr:rowOff>
    </xdr:from>
    <xdr:ext cx="184731" cy="264560"/>
    <xdr:sp macro="" textlink="">
      <xdr:nvSpPr>
        <xdr:cNvPr id="4" name="TextBox 3"/>
        <xdr:cNvSpPr txBox="1"/>
      </xdr:nvSpPr>
      <xdr:spPr>
        <a:xfrm>
          <a:off x="5781675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absolute">
    <xdr:from>
      <xdr:col>3</xdr:col>
      <xdr:colOff>0</xdr:colOff>
      <xdr:row>5</xdr:row>
      <xdr:rowOff>0</xdr:rowOff>
    </xdr:from>
    <xdr:to>
      <xdr:col>14</xdr:col>
      <xdr:colOff>47625</xdr:colOff>
      <xdr:row>32</xdr:row>
      <xdr:rowOff>32004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14</xdr:col>
      <xdr:colOff>47625</xdr:colOff>
      <xdr:row>60</xdr:row>
      <xdr:rowOff>32004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0.05729</cdr:x>
      <cdr:y>0</cdr:y>
    </cdr:from>
    <cdr:to>
      <cdr:x>0.52708</cdr:x>
      <cdr:y>0.05701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3860" y="0"/>
          <a:ext cx="4295790" cy="295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b" anchorCtr="0"/>
        <a:lstStyle xmlns:a="http://schemas.openxmlformats.org/drawingml/2006/main"/>
        <a:p xmlns:a="http://schemas.openxmlformats.org/drawingml/2006/main">
          <a:pPr algn="l"/>
          <a:r>
            <a:rPr lang="en-US" sz="1800">
              <a:latin typeface="Arial Black" panose="020B0A04020102020204" pitchFamily="34" charset="0"/>
            </a:rPr>
            <a:t>Index DNA - Page Density by</a:t>
          </a:r>
          <a:r>
            <a:rPr lang="en-US" sz="1800" baseline="0">
              <a:latin typeface="Arial Black" panose="020B0A04020102020204" pitchFamily="34" charset="0"/>
            </a:rPr>
            <a:t> Page</a:t>
          </a:r>
          <a:endParaRPr lang="en-US" sz="1800">
            <a:latin typeface="Arial Black" panose="020B0A04020102020204" pitchFamily="34" charset="0"/>
          </a:endParaRPr>
        </a:p>
      </cdr:txBody>
    </cdr:sp>
  </cdr:relSizeAnchor>
  <cdr:relSizeAnchor xmlns:cdr="http://schemas.openxmlformats.org/drawingml/2006/chartDrawing">
    <cdr:from>
      <cdr:x>0.05729</cdr:x>
      <cdr:y>0.05351</cdr:y>
    </cdr:from>
    <cdr:to>
      <cdr:x>0.96875</cdr:x>
      <cdr:y>0.09754</cdr:y>
    </cdr:to>
    <cdr:sp macro="" textlink="Sheet1!$P$1">
      <cdr:nvSpPr>
        <cdr:cNvPr id="3" name="TextBox 2"/>
        <cdr:cNvSpPr txBox="1"/>
      </cdr:nvSpPr>
      <cdr:spPr>
        <a:xfrm xmlns:a="http://schemas.openxmlformats.org/drawingml/2006/main">
          <a:off x="523860" y="276964"/>
          <a:ext cx="8334390" cy="227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l"/>
          <a:fld id="{E29F1306-B258-482C-9658-34BB47A745B7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pPr algn="l"/>
            <a:t>Table: ...</a:t>
          </a:fld>
          <a:endParaRPr lang="en-US" sz="1200">
            <a:latin typeface="Arial Black" panose="020B0A04020102020204" pitchFamily="34" charset="0"/>
          </a:endParaRPr>
        </a:p>
      </cdr:txBody>
    </cdr:sp>
  </cdr:relSizeAnchor>
  <cdr:relSizeAnchor xmlns:cdr="http://schemas.openxmlformats.org/drawingml/2006/chartDrawing">
    <cdr:from>
      <cdr:x>0.05729</cdr:x>
      <cdr:y>0.094</cdr:y>
    </cdr:from>
    <cdr:to>
      <cdr:x>0.96875</cdr:x>
      <cdr:y>0.13803</cdr:y>
    </cdr:to>
    <cdr:sp macro="" textlink="Sheet1!$P$2">
      <cdr:nvSpPr>
        <cdr:cNvPr id="4" name="TextBox 3"/>
        <cdr:cNvSpPr txBox="1"/>
      </cdr:nvSpPr>
      <cdr:spPr>
        <a:xfrm xmlns:a="http://schemas.openxmlformats.org/drawingml/2006/main">
          <a:off x="523860" y="486514"/>
          <a:ext cx="8334390" cy="227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marL="0" indent="0" algn="l"/>
          <a:fld id="{66608451-21E6-40A0-99FE-8DEF98511B96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+mn-cs"/>
            </a:rPr>
            <a:pPr marL="0" indent="0" algn="l"/>
            <a:t>Index: </a:t>
          </a:fld>
          <a:endParaRPr lang="en-US" sz="1200" b="0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0.52813</cdr:x>
      <cdr:y>0</cdr:y>
    </cdr:from>
    <cdr:to>
      <cdr:x>0.96875</cdr:x>
      <cdr:y>0.05654</cdr:y>
    </cdr:to>
    <cdr:sp macro="" textlink="Sheet1!$P$3">
      <cdr:nvSpPr>
        <cdr:cNvPr id="5" name="TextBox 4"/>
        <cdr:cNvSpPr txBox="1"/>
      </cdr:nvSpPr>
      <cdr:spPr>
        <a:xfrm xmlns:a="http://schemas.openxmlformats.org/drawingml/2006/main">
          <a:off x="4829175" y="0"/>
          <a:ext cx="4029075" cy="292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b" anchorCtr="0"/>
        <a:lstStyle xmlns:a="http://schemas.openxmlformats.org/drawingml/2006/main"/>
        <a:p xmlns:a="http://schemas.openxmlformats.org/drawingml/2006/main">
          <a:pPr marL="0" indent="0" algn="r"/>
          <a:fld id="{861F049B-58CA-4229-AEE1-4924A0895A50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+mn-cs"/>
            </a:rPr>
            <a:pPr marL="0" indent="0" algn="r"/>
            <a:t>Some Comment (06-Apr-2019)</a:t>
          </a:fld>
          <a:endParaRPr lang="en-US" sz="1200" b="0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0.04972</cdr:x>
      <cdr:y>0.95597</cdr:y>
    </cdr:from>
    <cdr:to>
      <cdr:x>0.20972</cdr:x>
      <cdr:y>1</cdr:y>
    </cdr:to>
    <cdr:sp macro="" textlink="Sheet1!$P$4">
      <cdr:nvSpPr>
        <cdr:cNvPr id="6" name="TextBox 5"/>
        <cdr:cNvSpPr txBox="1"/>
      </cdr:nvSpPr>
      <cdr:spPr>
        <a:xfrm xmlns:a="http://schemas.openxmlformats.org/drawingml/2006/main">
          <a:off x="454669" y="4947627"/>
          <a:ext cx="1463040" cy="22787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lIns="91440" tIns="45720" rIns="91440" bIns="45720" rtlCol="0" anchor="ctr" anchorCtr="0"/>
        <a:lstStyle xmlns:a="http://schemas.openxmlformats.org/drawingml/2006/main"/>
        <a:p xmlns:a="http://schemas.openxmlformats.org/drawingml/2006/main">
          <a:pPr marL="0" indent="0" algn="l"/>
          <a:fld id="{30BFE76C-9E8E-42E8-8B30-18E19E399851}" type="TxLink">
            <a:rPr lang="en-US" sz="900" b="1" i="0" u="none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34" charset="0"/>
            </a:rPr>
            <a:pPr marL="0" indent="0" algn="l"/>
            <a:t>Sample Rate: 0:1</a:t>
          </a:fld>
          <a:endParaRPr lang="en-US" sz="900" b="1" i="0" u="none" strike="noStrike">
            <a:solidFill>
              <a:srgbClr val="000000"/>
            </a:solidFill>
            <a:latin typeface="+mn-lt"/>
            <a:ea typeface="+mn-ea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0.05729</cdr:x>
      <cdr:y>0</cdr:y>
    </cdr:from>
    <cdr:to>
      <cdr:x>0.52708</cdr:x>
      <cdr:y>0.05701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3860" y="0"/>
          <a:ext cx="4295790" cy="295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b" anchorCtr="0"/>
        <a:lstStyle xmlns:a="http://schemas.openxmlformats.org/drawingml/2006/main"/>
        <a:p xmlns:a="http://schemas.openxmlformats.org/drawingml/2006/main">
          <a:pPr algn="l"/>
          <a:r>
            <a:rPr lang="en-US" sz="1800">
              <a:latin typeface="Arial Black" panose="020B0A04020102020204" pitchFamily="34" charset="0"/>
            </a:rPr>
            <a:t>Index DNA - Page Density by</a:t>
          </a:r>
          <a:r>
            <a:rPr lang="en-US" sz="1800" baseline="0">
              <a:latin typeface="Arial Black" panose="020B0A04020102020204" pitchFamily="34" charset="0"/>
            </a:rPr>
            <a:t> Page</a:t>
          </a:r>
          <a:endParaRPr lang="en-US" sz="1800">
            <a:latin typeface="Arial Black" panose="020B0A04020102020204" pitchFamily="34" charset="0"/>
          </a:endParaRPr>
        </a:p>
      </cdr:txBody>
    </cdr:sp>
  </cdr:relSizeAnchor>
  <cdr:relSizeAnchor xmlns:cdr="http://schemas.openxmlformats.org/drawingml/2006/chartDrawing">
    <cdr:from>
      <cdr:x>0.05729</cdr:x>
      <cdr:y>0.05351</cdr:y>
    </cdr:from>
    <cdr:to>
      <cdr:x>0.96875</cdr:x>
      <cdr:y>0.09754</cdr:y>
    </cdr:to>
    <cdr:sp macro="" textlink="Sheet1!$P$1">
      <cdr:nvSpPr>
        <cdr:cNvPr id="3" name="TextBox 2"/>
        <cdr:cNvSpPr txBox="1"/>
      </cdr:nvSpPr>
      <cdr:spPr>
        <a:xfrm xmlns:a="http://schemas.openxmlformats.org/drawingml/2006/main">
          <a:off x="523860" y="276964"/>
          <a:ext cx="8334390" cy="227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l"/>
          <a:fld id="{E29F1306-B258-482C-9658-34BB47A745B7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pPr algn="l"/>
            <a:t>Table: ...</a:t>
          </a:fld>
          <a:endParaRPr lang="en-US" sz="1200">
            <a:latin typeface="Arial Black" panose="020B0A04020102020204" pitchFamily="34" charset="0"/>
          </a:endParaRPr>
        </a:p>
      </cdr:txBody>
    </cdr:sp>
  </cdr:relSizeAnchor>
  <cdr:relSizeAnchor xmlns:cdr="http://schemas.openxmlformats.org/drawingml/2006/chartDrawing">
    <cdr:from>
      <cdr:x>0.05729</cdr:x>
      <cdr:y>0.094</cdr:y>
    </cdr:from>
    <cdr:to>
      <cdr:x>0.96875</cdr:x>
      <cdr:y>0.13803</cdr:y>
    </cdr:to>
    <cdr:sp macro="" textlink="Sheet1!$P$2">
      <cdr:nvSpPr>
        <cdr:cNvPr id="4" name="TextBox 3"/>
        <cdr:cNvSpPr txBox="1"/>
      </cdr:nvSpPr>
      <cdr:spPr>
        <a:xfrm xmlns:a="http://schemas.openxmlformats.org/drawingml/2006/main">
          <a:off x="523860" y="486514"/>
          <a:ext cx="8334390" cy="227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marL="0" indent="0" algn="l"/>
          <a:fld id="{66608451-21E6-40A0-99FE-8DEF98511B96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+mn-cs"/>
            </a:rPr>
            <a:pPr marL="0" indent="0" algn="l"/>
            <a:t>Index: </a:t>
          </a:fld>
          <a:endParaRPr lang="en-US" sz="1200" b="0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0.52813</cdr:x>
      <cdr:y>0</cdr:y>
    </cdr:from>
    <cdr:to>
      <cdr:x>0.96875</cdr:x>
      <cdr:y>0.05654</cdr:y>
    </cdr:to>
    <cdr:sp macro="" textlink="Sheet1!$P$3">
      <cdr:nvSpPr>
        <cdr:cNvPr id="5" name="TextBox 4"/>
        <cdr:cNvSpPr txBox="1"/>
      </cdr:nvSpPr>
      <cdr:spPr>
        <a:xfrm xmlns:a="http://schemas.openxmlformats.org/drawingml/2006/main">
          <a:off x="4829175" y="0"/>
          <a:ext cx="4029075" cy="292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b" anchorCtr="0"/>
        <a:lstStyle xmlns:a="http://schemas.openxmlformats.org/drawingml/2006/main"/>
        <a:p xmlns:a="http://schemas.openxmlformats.org/drawingml/2006/main">
          <a:pPr marL="0" indent="0" algn="r"/>
          <a:fld id="{861F049B-58CA-4229-AEE1-4924A0895A50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+mn-cs"/>
            </a:rPr>
            <a:pPr marL="0" indent="0" algn="r"/>
            <a:t>Some Comment (06-Apr-2019)</a:t>
          </a:fld>
          <a:endParaRPr lang="en-US" sz="1200" b="0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0.04972</cdr:x>
      <cdr:y>0.95597</cdr:y>
    </cdr:from>
    <cdr:to>
      <cdr:x>0.20972</cdr:x>
      <cdr:y>1</cdr:y>
    </cdr:to>
    <cdr:sp macro="" textlink="Sheet1!$P$4">
      <cdr:nvSpPr>
        <cdr:cNvPr id="6" name="TextBox 5"/>
        <cdr:cNvSpPr txBox="1"/>
      </cdr:nvSpPr>
      <cdr:spPr>
        <a:xfrm xmlns:a="http://schemas.openxmlformats.org/drawingml/2006/main">
          <a:off x="454669" y="4947627"/>
          <a:ext cx="1463040" cy="22787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lIns="91440" tIns="45720" rIns="91440" bIns="45720" rtlCol="0" anchor="ctr" anchorCtr="0"/>
        <a:lstStyle xmlns:a="http://schemas.openxmlformats.org/drawingml/2006/main"/>
        <a:p xmlns:a="http://schemas.openxmlformats.org/drawingml/2006/main">
          <a:pPr marL="0" indent="0" algn="l"/>
          <a:fld id="{30BFE76C-9E8E-42E8-8B30-18E19E399851}" type="TxLink">
            <a:rPr lang="en-US" sz="900" b="1" i="0" u="none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34" charset="0"/>
            </a:rPr>
            <a:pPr marL="0" indent="0" algn="l"/>
            <a:t>Sample Rate: 0:1</a:t>
          </a:fld>
          <a:endParaRPr lang="en-US" sz="900" b="1" i="0" u="none" strike="noStrike">
            <a:solidFill>
              <a:srgbClr val="000000"/>
            </a:solidFill>
            <a:latin typeface="+mn-lt"/>
            <a:ea typeface="+mn-ea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abSelected="1" zoomScaleNormal="100" workbookViewId="0">
      <selection activeCell="A2" sqref="A2:E2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3.28515625" bestFit="1" customWidth="1"/>
    <col min="4" max="4" width="14.140625" bestFit="1" customWidth="1"/>
    <col min="5" max="5" width="16.85546875" bestFit="1" customWidth="1"/>
    <col min="6" max="6" width="32.28515625" customWidth="1"/>
  </cols>
  <sheetData>
    <row r="1" spans="1:16" x14ac:dyDescent="0.25">
      <c r="A1" s="4" t="s">
        <v>61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66</v>
      </c>
      <c r="G1" s="2" t="s">
        <v>64</v>
      </c>
      <c r="P1" t="str">
        <f>"Table: "&amp;A2&amp;"."&amp;B2&amp;"."&amp;C2&amp;"."&amp;D2</f>
        <v>Table: ...</v>
      </c>
    </row>
    <row r="2" spans="1:16" x14ac:dyDescent="0.25">
      <c r="A2" s="5"/>
      <c r="B2" s="5"/>
      <c r="C2" s="5"/>
      <c r="D2" s="7"/>
      <c r="E2" s="5"/>
      <c r="F2" s="8" t="s">
        <v>68</v>
      </c>
      <c r="G2" s="9" t="s">
        <v>62</v>
      </c>
      <c r="P2" t="str">
        <f>"Index: "&amp;E2</f>
        <v xml:space="preserve">Index: </v>
      </c>
    </row>
    <row r="3" spans="1:16" x14ac:dyDescent="0.25">
      <c r="F3" s="10">
        <f ca="1">TODAY()</f>
        <v>43561</v>
      </c>
      <c r="G3" s="9" t="s">
        <v>63</v>
      </c>
      <c r="P3" t="str">
        <f ca="1">F2&amp;" ("&amp;TEXT(F3,"dd-mmm-yyyy")&amp;")"</f>
        <v>Some Comment (06-Apr-2019)</v>
      </c>
    </row>
    <row r="4" spans="1:16" x14ac:dyDescent="0.25">
      <c r="A4" s="6" t="s">
        <v>58</v>
      </c>
      <c r="B4" t="e">
        <f>AVERAGE(B5:B100004)</f>
        <v>#DIV/0!</v>
      </c>
      <c r="G4" t="s">
        <v>65</v>
      </c>
      <c r="P4" t="str">
        <f>"Sample Rate: "&amp;TEXT(A7,0)&amp;":1"</f>
        <v>Sample Rate: 0:1</v>
      </c>
    </row>
    <row r="5" spans="1:16" x14ac:dyDescent="0.25">
      <c r="A5" s="4" t="s">
        <v>59</v>
      </c>
      <c r="B5" s="2" t="s">
        <v>0</v>
      </c>
      <c r="G5" t="s">
        <v>67</v>
      </c>
    </row>
    <row r="7" spans="1:16" x14ac:dyDescent="0.25">
      <c r="I7" s="1"/>
    </row>
    <row r="116" spans="19:19" x14ac:dyDescent="0.25">
      <c r="S116" t="s">
        <v>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workbookViewId="0">
      <selection activeCell="E3" sqref="E3:F9"/>
    </sheetView>
  </sheetViews>
  <sheetFormatPr defaultRowHeight="15" x14ac:dyDescent="0.25"/>
  <cols>
    <col min="3" max="3" width="28.7109375" customWidth="1"/>
    <col min="5" max="5" width="14.42578125" customWidth="1"/>
  </cols>
  <sheetData>
    <row r="1" spans="1:36" ht="18.75" x14ac:dyDescent="0.4">
      <c r="A1" s="3" t="s">
        <v>2</v>
      </c>
    </row>
    <row r="2" spans="1:36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0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</row>
    <row r="3" spans="1:36" x14ac:dyDescent="0.25">
      <c r="A3" t="s">
        <v>38</v>
      </c>
      <c r="B3" t="s">
        <v>39</v>
      </c>
      <c r="C3" t="s">
        <v>40</v>
      </c>
      <c r="D3" t="s">
        <v>41</v>
      </c>
      <c r="E3">
        <v>1680529566</v>
      </c>
      <c r="F3">
        <v>1</v>
      </c>
      <c r="G3">
        <v>1</v>
      </c>
      <c r="H3" t="s">
        <v>42</v>
      </c>
      <c r="I3">
        <v>29.767452439197001</v>
      </c>
      <c r="J3">
        <v>71.141104521868002</v>
      </c>
      <c r="K3">
        <v>100</v>
      </c>
      <c r="L3">
        <v>100</v>
      </c>
      <c r="M3">
        <v>3091.4375</v>
      </c>
      <c r="N3">
        <v>892.15471689677497</v>
      </c>
      <c r="O3">
        <v>892.15471689677497</v>
      </c>
      <c r="P3">
        <v>-50.395047290320697</v>
      </c>
      <c r="Q3">
        <v>342.334021120969</v>
      </c>
      <c r="R3">
        <v>647.78996321863997</v>
      </c>
      <c r="S3">
        <v>892.15471689677497</v>
      </c>
      <c r="T3">
        <v>395704</v>
      </c>
      <c r="U3">
        <v>8421600</v>
      </c>
      <c r="V3">
        <v>30</v>
      </c>
      <c r="W3">
        <v>200</v>
      </c>
      <c r="X3">
        <v>268.85300000000001</v>
      </c>
      <c r="Y3">
        <v>335</v>
      </c>
      <c r="Z3">
        <v>1</v>
      </c>
      <c r="AA3">
        <v>1</v>
      </c>
      <c r="AB3">
        <v>0</v>
      </c>
      <c r="AC3">
        <v>0</v>
      </c>
      <c r="AD3" t="s">
        <v>43</v>
      </c>
      <c r="AE3">
        <v>72073</v>
      </c>
      <c r="AF3">
        <v>22</v>
      </c>
      <c r="AG3" t="s">
        <v>44</v>
      </c>
      <c r="AH3" t="s">
        <v>43</v>
      </c>
      <c r="AI3">
        <v>0</v>
      </c>
      <c r="AJ3" t="s">
        <v>45</v>
      </c>
    </row>
    <row r="4" spans="1:36" x14ac:dyDescent="0.25">
      <c r="A4" t="s">
        <v>38</v>
      </c>
      <c r="B4" t="s">
        <v>39</v>
      </c>
      <c r="C4" t="s">
        <v>40</v>
      </c>
      <c r="D4" t="s">
        <v>46</v>
      </c>
      <c r="E4">
        <v>1680529566</v>
      </c>
      <c r="F4">
        <v>2</v>
      </c>
      <c r="G4">
        <v>1</v>
      </c>
      <c r="H4" t="s">
        <v>42</v>
      </c>
      <c r="I4">
        <v>52.1095038700673</v>
      </c>
      <c r="J4">
        <v>59.470224857919497</v>
      </c>
      <c r="K4">
        <v>80</v>
      </c>
      <c r="L4">
        <v>80</v>
      </c>
      <c r="M4">
        <v>246.28125</v>
      </c>
      <c r="N4">
        <v>63.201233552631599</v>
      </c>
      <c r="O4">
        <v>63.201233552631599</v>
      </c>
      <c r="P4">
        <v>37.046945488721803</v>
      </c>
      <c r="Q4">
        <v>63.201233552631599</v>
      </c>
      <c r="R4">
        <v>83.543457602339103</v>
      </c>
      <c r="S4">
        <v>99.817236842105203</v>
      </c>
      <c r="T4">
        <v>31524</v>
      </c>
      <c r="U4">
        <v>8346900</v>
      </c>
      <c r="V4">
        <v>506</v>
      </c>
      <c r="W4">
        <v>16</v>
      </c>
      <c r="X4">
        <v>16</v>
      </c>
      <c r="Y4">
        <v>16</v>
      </c>
      <c r="Z4">
        <v>0</v>
      </c>
      <c r="AA4">
        <v>0</v>
      </c>
      <c r="AB4">
        <v>0</v>
      </c>
      <c r="AC4">
        <v>0</v>
      </c>
      <c r="AD4" t="s">
        <v>43</v>
      </c>
      <c r="AE4">
        <v>72216</v>
      </c>
      <c r="AF4">
        <v>22</v>
      </c>
      <c r="AG4" t="s">
        <v>47</v>
      </c>
      <c r="AH4" t="s">
        <v>43</v>
      </c>
      <c r="AI4">
        <v>0</v>
      </c>
      <c r="AJ4" t="s">
        <v>48</v>
      </c>
    </row>
    <row r="5" spans="1:36" x14ac:dyDescent="0.25">
      <c r="A5" t="s">
        <v>38</v>
      </c>
      <c r="B5" t="s">
        <v>39</v>
      </c>
      <c r="C5" t="s">
        <v>40</v>
      </c>
      <c r="D5" t="s">
        <v>49</v>
      </c>
      <c r="E5">
        <v>1680529566</v>
      </c>
      <c r="F5">
        <v>3</v>
      </c>
      <c r="G5">
        <v>1</v>
      </c>
      <c r="H5" t="s">
        <v>42</v>
      </c>
      <c r="I5">
        <v>50.779786251484403</v>
      </c>
      <c r="J5">
        <v>59.359587348653299</v>
      </c>
      <c r="K5">
        <v>80</v>
      </c>
      <c r="L5">
        <v>80</v>
      </c>
      <c r="M5">
        <v>296.054687</v>
      </c>
      <c r="N5">
        <v>76.383636338065998</v>
      </c>
      <c r="O5">
        <v>76.383636338065998</v>
      </c>
      <c r="P5">
        <v>45.002057672075402</v>
      </c>
      <c r="Q5">
        <v>76.383636338065998</v>
      </c>
      <c r="R5">
        <v>100.791530856059</v>
      </c>
      <c r="S5">
        <v>120.31784647045301</v>
      </c>
      <c r="T5">
        <v>37895</v>
      </c>
      <c r="U5">
        <v>8280400</v>
      </c>
      <c r="V5">
        <v>404</v>
      </c>
      <c r="W5">
        <v>20</v>
      </c>
      <c r="X5">
        <v>20</v>
      </c>
      <c r="Y5">
        <v>20</v>
      </c>
      <c r="Z5">
        <v>0</v>
      </c>
      <c r="AA5">
        <v>0</v>
      </c>
      <c r="AB5">
        <v>0</v>
      </c>
      <c r="AC5">
        <v>0</v>
      </c>
      <c r="AD5" t="s">
        <v>43</v>
      </c>
      <c r="AE5">
        <v>72073</v>
      </c>
      <c r="AF5">
        <v>22</v>
      </c>
      <c r="AG5" t="s">
        <v>44</v>
      </c>
      <c r="AH5" t="s">
        <v>43</v>
      </c>
      <c r="AI5">
        <v>0</v>
      </c>
      <c r="AJ5" t="s">
        <v>50</v>
      </c>
    </row>
    <row r="6" spans="1:36" x14ac:dyDescent="0.25">
      <c r="A6" t="s">
        <v>38</v>
      </c>
      <c r="B6" t="s">
        <v>39</v>
      </c>
      <c r="C6" t="s">
        <v>40</v>
      </c>
      <c r="D6" t="s">
        <v>51</v>
      </c>
      <c r="E6">
        <v>1680529566</v>
      </c>
      <c r="F6">
        <v>4</v>
      </c>
      <c r="G6">
        <v>1</v>
      </c>
      <c r="H6" t="s">
        <v>42</v>
      </c>
      <c r="I6">
        <v>52.6024475702026</v>
      </c>
      <c r="J6">
        <v>56.323362984927101</v>
      </c>
      <c r="K6">
        <v>80</v>
      </c>
      <c r="L6">
        <v>80</v>
      </c>
      <c r="M6">
        <v>307.703125</v>
      </c>
      <c r="N6">
        <v>91.067189987857503</v>
      </c>
      <c r="O6">
        <v>91.067189987857503</v>
      </c>
      <c r="P6">
        <v>60.119199271837097</v>
      </c>
      <c r="Q6">
        <v>91.067189987857503</v>
      </c>
      <c r="R6">
        <v>115.137849433651</v>
      </c>
      <c r="S6">
        <v>134.39437699028599</v>
      </c>
      <c r="T6">
        <v>39386</v>
      </c>
      <c r="U6">
        <v>8168000</v>
      </c>
      <c r="V6">
        <v>404</v>
      </c>
      <c r="W6">
        <v>20</v>
      </c>
      <c r="X6">
        <v>20</v>
      </c>
      <c r="Y6">
        <v>20</v>
      </c>
      <c r="Z6">
        <v>0</v>
      </c>
      <c r="AA6">
        <v>0</v>
      </c>
      <c r="AB6">
        <v>0</v>
      </c>
      <c r="AC6">
        <v>0</v>
      </c>
      <c r="AD6" t="s">
        <v>43</v>
      </c>
      <c r="AE6">
        <v>72073</v>
      </c>
      <c r="AF6">
        <v>22</v>
      </c>
      <c r="AG6" t="s">
        <v>44</v>
      </c>
      <c r="AH6" t="s">
        <v>43</v>
      </c>
      <c r="AI6">
        <v>0</v>
      </c>
      <c r="AJ6" t="s">
        <v>52</v>
      </c>
    </row>
    <row r="7" spans="1:36" x14ac:dyDescent="0.25">
      <c r="A7" t="s">
        <v>38</v>
      </c>
      <c r="B7" t="s">
        <v>39</v>
      </c>
      <c r="C7" t="s">
        <v>40</v>
      </c>
      <c r="D7" t="s">
        <v>1</v>
      </c>
      <c r="E7">
        <v>1680529566</v>
      </c>
      <c r="F7">
        <v>5</v>
      </c>
      <c r="G7">
        <v>1</v>
      </c>
      <c r="H7" t="s">
        <v>42</v>
      </c>
      <c r="I7">
        <v>5.7682101631949001</v>
      </c>
      <c r="J7">
        <v>83.542265875957497</v>
      </c>
      <c r="K7">
        <v>80</v>
      </c>
      <c r="L7">
        <v>80</v>
      </c>
      <c r="M7">
        <v>471.0625</v>
      </c>
      <c r="N7">
        <v>-20.857857739915399</v>
      </c>
      <c r="O7">
        <v>-20.857857739915399</v>
      </c>
      <c r="P7">
        <v>-91.132194559903297</v>
      </c>
      <c r="Q7">
        <v>-20.857857739915399</v>
      </c>
      <c r="R7">
        <v>33.799959786741901</v>
      </c>
      <c r="S7">
        <v>77.526213808067695</v>
      </c>
      <c r="T7">
        <v>60296</v>
      </c>
      <c r="U7">
        <v>8421700</v>
      </c>
      <c r="V7">
        <v>173</v>
      </c>
      <c r="W7">
        <v>46</v>
      </c>
      <c r="X7">
        <v>46.59</v>
      </c>
      <c r="Y7">
        <v>51</v>
      </c>
      <c r="Z7">
        <v>1</v>
      </c>
      <c r="AA7">
        <v>0</v>
      </c>
      <c r="AB7">
        <v>0</v>
      </c>
      <c r="AC7">
        <v>0</v>
      </c>
      <c r="AD7" t="s">
        <v>43</v>
      </c>
      <c r="AE7">
        <v>25436</v>
      </c>
      <c r="AF7">
        <v>22</v>
      </c>
      <c r="AG7" t="s">
        <v>47</v>
      </c>
      <c r="AI7">
        <v>2</v>
      </c>
      <c r="AJ7" t="s">
        <v>53</v>
      </c>
    </row>
    <row r="8" spans="1:36" x14ac:dyDescent="0.25">
      <c r="A8" t="s">
        <v>38</v>
      </c>
      <c r="B8" t="s">
        <v>39</v>
      </c>
      <c r="C8" t="s">
        <v>40</v>
      </c>
      <c r="D8" t="s">
        <v>54</v>
      </c>
      <c r="E8">
        <v>1680529566</v>
      </c>
      <c r="F8">
        <v>6</v>
      </c>
      <c r="G8">
        <v>1</v>
      </c>
      <c r="H8" t="s">
        <v>42</v>
      </c>
      <c r="I8">
        <v>8.4228345716166704</v>
      </c>
      <c r="J8">
        <v>83.582480850012303</v>
      </c>
      <c r="K8">
        <v>80</v>
      </c>
      <c r="L8">
        <v>80</v>
      </c>
      <c r="M8">
        <v>415.351562</v>
      </c>
      <c r="N8">
        <v>-18.599862711096399</v>
      </c>
      <c r="O8">
        <v>-18.599862711096399</v>
      </c>
      <c r="P8">
        <v>-80.592923384110193</v>
      </c>
      <c r="Q8">
        <v>-18.599862711096399</v>
      </c>
      <c r="R8">
        <v>29.616962256803198</v>
      </c>
      <c r="S8">
        <v>68.190422231122895</v>
      </c>
      <c r="T8">
        <v>53165</v>
      </c>
      <c r="U8">
        <v>8372400</v>
      </c>
      <c r="V8">
        <v>197</v>
      </c>
      <c r="W8">
        <v>41</v>
      </c>
      <c r="X8">
        <v>41</v>
      </c>
      <c r="Y8">
        <v>41</v>
      </c>
      <c r="Z8">
        <v>1</v>
      </c>
      <c r="AA8">
        <v>0</v>
      </c>
      <c r="AB8">
        <v>0</v>
      </c>
      <c r="AC8">
        <v>0</v>
      </c>
      <c r="AD8" t="s">
        <v>43</v>
      </c>
      <c r="AE8">
        <v>72073</v>
      </c>
      <c r="AF8">
        <v>22</v>
      </c>
      <c r="AG8" t="s">
        <v>47</v>
      </c>
      <c r="AI8">
        <v>0</v>
      </c>
      <c r="AJ8" t="s">
        <v>55</v>
      </c>
    </row>
    <row r="9" spans="1:36" x14ac:dyDescent="0.25">
      <c r="A9" t="s">
        <v>38</v>
      </c>
      <c r="B9" t="s">
        <v>39</v>
      </c>
      <c r="C9" t="s">
        <v>40</v>
      </c>
      <c r="D9" t="s">
        <v>56</v>
      </c>
      <c r="E9">
        <v>1680529566</v>
      </c>
      <c r="F9">
        <v>26</v>
      </c>
      <c r="G9">
        <v>1</v>
      </c>
      <c r="H9" t="s">
        <v>42</v>
      </c>
      <c r="I9">
        <v>52.593275435447097</v>
      </c>
      <c r="J9">
        <v>58.747146034099302</v>
      </c>
      <c r="K9">
        <v>80</v>
      </c>
      <c r="L9">
        <v>80</v>
      </c>
      <c r="M9">
        <v>483.070312</v>
      </c>
      <c r="N9">
        <v>128.332784952476</v>
      </c>
      <c r="O9">
        <v>128.332784952476</v>
      </c>
      <c r="P9">
        <v>77.655995374258097</v>
      </c>
      <c r="Q9">
        <v>128.332784952476</v>
      </c>
      <c r="R9">
        <v>167.748065735534</v>
      </c>
      <c r="S9">
        <v>199.280290361981</v>
      </c>
      <c r="T9">
        <v>61833</v>
      </c>
      <c r="U9">
        <v>8385900</v>
      </c>
      <c r="V9">
        <v>245</v>
      </c>
      <c r="W9">
        <v>33</v>
      </c>
      <c r="X9">
        <v>33</v>
      </c>
      <c r="Y9">
        <v>33</v>
      </c>
      <c r="Z9">
        <v>1</v>
      </c>
      <c r="AA9">
        <v>0</v>
      </c>
      <c r="AB9">
        <v>0</v>
      </c>
      <c r="AC9">
        <v>0</v>
      </c>
      <c r="AD9" t="s">
        <v>43</v>
      </c>
      <c r="AE9">
        <v>72073</v>
      </c>
      <c r="AF9">
        <v>22</v>
      </c>
      <c r="AG9" t="s">
        <v>47</v>
      </c>
      <c r="AI9">
        <v>0</v>
      </c>
      <c r="AJ9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Moden</dc:creator>
  <cp:lastModifiedBy>Jeff Moden</cp:lastModifiedBy>
  <dcterms:created xsi:type="dcterms:W3CDTF">2018-07-21T21:14:10Z</dcterms:created>
  <dcterms:modified xsi:type="dcterms:W3CDTF">2019-04-07T01:44:11Z</dcterms:modified>
</cp:coreProperties>
</file>