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992d9dc74e593/Documents/Postgraduate/Electrical Engineering 290/Mini Project/Final Files/Files (NEW Jun 22) FINAL FINAL/data/"/>
    </mc:Choice>
  </mc:AlternateContent>
  <xr:revisionPtr revIDLastSave="26" documentId="8_{B0856EB4-9B9A-4474-B1D6-D501AB4A2C09}" xr6:coauthVersionLast="47" xr6:coauthVersionMax="47" xr10:uidLastSave="{BA20AD37-37B7-41B0-A7CF-EB4AAE432FC0}"/>
  <bookViews>
    <workbookView xWindow="28680" yWindow="-120" windowWidth="29040" windowHeight="15720" activeTab="1" xr2:uid="{71B66CD1-0943-4B9A-8917-D89087315A14}"/>
  </bookViews>
  <sheets>
    <sheet name="raw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47" i="1" l="1"/>
  <c r="C46" i="1"/>
  <c r="C45" i="1"/>
  <c r="C44" i="1"/>
  <c r="C43" i="1"/>
  <c r="C42" i="1"/>
  <c r="C41" i="1"/>
  <c r="C40" i="1"/>
  <c r="C28" i="1"/>
  <c r="C29" i="1"/>
  <c r="C30" i="1"/>
  <c r="C31" i="1"/>
  <c r="C32" i="1"/>
  <c r="C33" i="1"/>
  <c r="C34" i="1"/>
  <c r="C35" i="1"/>
  <c r="C39" i="1"/>
  <c r="C27" i="1"/>
  <c r="C16" i="1"/>
  <c r="C17" i="1"/>
  <c r="C18" i="1"/>
  <c r="C19" i="1"/>
  <c r="C20" i="1"/>
  <c r="C21" i="1"/>
  <c r="C22" i="1"/>
  <c r="C23" i="1"/>
  <c r="C15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<sst xmlns="http://schemas.openxmlformats.org/spreadsheetml/2006/main" count="106" uniqueCount="22">
  <si>
    <t>Quantity</t>
  </si>
  <si>
    <t>RMSE_1, pu</t>
  </si>
  <si>
    <t>RMSE_2, pu</t>
  </si>
  <si>
    <t>RMSE_3, pu</t>
  </si>
  <si>
    <t>pg_1</t>
  </si>
  <si>
    <t>pg_18</t>
  </si>
  <si>
    <t>pg_22</t>
  </si>
  <si>
    <t>pg_25</t>
  </si>
  <si>
    <t>pg_33</t>
  </si>
  <si>
    <t>v_18</t>
  </si>
  <si>
    <t>v_22</t>
  </si>
  <si>
    <t>v_25</t>
  </si>
  <si>
    <t>v_33</t>
  </si>
  <si>
    <t>solar_wind_15_pct</t>
  </si>
  <si>
    <t>solar_wind_30_pct</t>
  </si>
  <si>
    <t>solar_wind_45_pct</t>
  </si>
  <si>
    <t>solar_wind_60_pct</t>
  </si>
  <si>
    <t>S/W Level</t>
  </si>
  <si>
    <t>Helper</t>
  </si>
  <si>
    <t>RMSE_1</t>
  </si>
  <si>
    <t>RMSE_2</t>
  </si>
  <si>
    <t>RMSE_3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</si>
</sst>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4" borderId="7" xfId="0" applyFill="1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3" borderId="11" xfId="0" applyFill="1" applyBorder="1"/>
    <xf numFmtId="0" fontId="0" fillId="4" borderId="12" xfId="0" applyFill="1" applyBorder="1"/>
    <xf numFmtId="9" fontId="0" fillId="0" borderId="6" xfId="1" applyFont="1" applyBorder="1"/>
    <xf numFmtId="9" fontId="0" fillId="0" borderId="0" xfId="1" applyFont="1" applyBorder="1"/>
    <xf numFmtId="9" fontId="0" fillId="0" borderId="1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pg_1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summary!$C$2:$C$5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summary!$D$2:$D$5</c:f>
              <c:numCache>
                <c:formatCode>General</c:formatCode>
                <c:ptCount val="4"/>
                <c:pt idx="0">
                  <c:v>1.4329965334348026E-3</c:v>
                </c:pt>
                <c:pt idx="1">
                  <c:v>2.82370470226273E-3</c:v>
                </c:pt>
                <c:pt idx="2">
                  <c:v>4.1317393136939525E-3</c:v>
                </c:pt>
                <c:pt idx="3">
                  <c:v>5.2569792170728243E-3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4-41DF-9C82-CAE726E823E4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summary!$C$2:$C$5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summary!$E$2:$E$5</c:f>
              <c:numCache>
                <c:formatCode>General</c:formatCode>
                <c:ptCount val="4"/>
                <c:pt idx="0">
                  <c:v>2.6765264064311906E-3</c:v>
                </c:pt>
                <c:pt idx="1">
                  <c:v>2.5006040433034065E-3</c:v>
                </c:pt>
                <c:pt idx="2">
                  <c:v>2.43460251675825E-3</c:v>
                </c:pt>
                <c:pt idx="3">
                  <c:v>2.318831052093804E-3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4-41DF-9C82-CAE726E823E4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summary!$C$2:$C$5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summary!$F$2:$F$5</c:f>
              <c:numCache>
                <c:formatCode>General</c:formatCode>
                <c:ptCount val="4"/>
                <c:pt idx="0">
                  <c:v>5.3930532199880601E-2</c:v>
                </c:pt>
                <c:pt idx="1">
                  <c:v>4.9032612291667194E-2</c:v>
                </c:pt>
                <c:pt idx="2">
                  <c:v>4.4988585037560473E-2</c:v>
                </c:pt>
                <c:pt idx="3">
                  <c:v>4.177851403884824E-2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4-41DF-9C82-CAE726E8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pg_18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summary!$C$6:$C$9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summary!$D$6:$D$9</c:f>
              <c:numCache>
                <c:formatCode>General</c:formatCode>
                <c:ptCount val="4"/>
                <c:pt idx="0">
                  <c:v>7.023981970015311E-4</c:v>
                </c:pt>
                <c:pt idx="1">
                  <c:v>1.3470506260971121E-3</c:v>
                </c:pt>
                <c:pt idx="2">
                  <c:v>1.9372578269434956E-3</c:v>
                </c:pt>
                <c:pt idx="3">
                  <c:v>2.6716182914627161E-3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F8C-A01E-606861E9C103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summary!$C$6:$C$9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summary!$E$6:$E$9</c:f>
              <c:numCache>
                <c:formatCode>General</c:formatCode>
                <c:ptCount val="4"/>
                <c:pt idx="0">
                  <c:v>3.1354238923700138E-3</c:v>
                </c:pt>
                <c:pt idx="1">
                  <c:v>2.9161102502069276E-3</c:v>
                </c:pt>
                <c:pt idx="2">
                  <c:v>2.8034844572869949E-3</c:v>
                </c:pt>
                <c:pt idx="3">
                  <c:v>2.7137430689958449E-3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9-4F8C-A01E-606861E9C103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summary!$C$6:$C$9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summary!$F$6:$F$9</c:f>
              <c:numCache>
                <c:formatCode>General</c:formatCode>
                <c:ptCount val="4"/>
                <c:pt idx="0">
                  <c:v>3.0167006060405656E-3</c:v>
                </c:pt>
                <c:pt idx="1">
                  <c:v>2.8002803470350284E-3</c:v>
                </c:pt>
                <c:pt idx="2">
                  <c:v>2.5962518902028268E-3</c:v>
                </c:pt>
                <c:pt idx="3">
                  <c:v>2.4546116574614731E-3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9-4F8C-A01E-606861E9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pg_22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summary!$C$10:$C$13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6.5729150952641634E-4</c:v>
                </c:pt>
                <c:pt idx="1">
                  <c:v>1.4636168843217344E-3</c:v>
                </c:pt>
                <c:pt idx="2">
                  <c:v>2.4053124057539493E-3</c:v>
                </c:pt>
                <c:pt idx="3">
                  <c:v>3.3709659171396833E-3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B-4153-9D1F-9096B7C184B5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summary!$C$10:$C$13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summary!$E$10:$E$13</c:f>
              <c:numCache>
                <c:formatCode>General</c:formatCode>
                <c:ptCount val="4"/>
                <c:pt idx="0">
                  <c:v>4.7489678224288894E-4</c:v>
                </c:pt>
                <c:pt idx="1">
                  <c:v>4.0174439926912568E-4</c:v>
                </c:pt>
                <c:pt idx="2">
                  <c:v>3.8056550690038839E-4</c:v>
                </c:pt>
                <c:pt idx="3">
                  <c:v>3.7043809531214073E-4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B-4153-9D1F-9096B7C184B5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summary!$C$10:$C$13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summary!$F$10:$F$13</c:f>
              <c:numCache>
                <c:formatCode>General</c:formatCode>
                <c:ptCount val="4"/>
                <c:pt idx="0">
                  <c:v>3.3223615027515238E-3</c:v>
                </c:pt>
                <c:pt idx="1">
                  <c:v>2.9393501525077554E-3</c:v>
                </c:pt>
                <c:pt idx="2">
                  <c:v>2.6638203659592203E-3</c:v>
                </c:pt>
                <c:pt idx="3">
                  <c:v>2.4922971952586912E-3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153-9D1F-9096B7C1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pg_25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summary!$C$14:$C$17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summary!$D$14:$D$17</c:f>
              <c:numCache>
                <c:formatCode>General</c:formatCode>
                <c:ptCount val="4"/>
                <c:pt idx="0">
                  <c:v>5.9912866281823495E-5</c:v>
                </c:pt>
                <c:pt idx="1">
                  <c:v>6.7296779513681577E-5</c:v>
                </c:pt>
                <c:pt idx="2">
                  <c:v>1.0885776427370946E-4</c:v>
                </c:pt>
                <c:pt idx="3">
                  <c:v>3.0314046721380787E-4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7-40F2-B343-B99080F83F0B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summary!$C$14:$C$17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summary!$E$14:$E$17</c:f>
              <c:numCache>
                <c:formatCode>General</c:formatCode>
                <c:ptCount val="4"/>
                <c:pt idx="0">
                  <c:v>1.8194274897105736E-4</c:v>
                </c:pt>
                <c:pt idx="1">
                  <c:v>1.5866638005933138E-4</c:v>
                </c:pt>
                <c:pt idx="2">
                  <c:v>1.5364580382579469E-4</c:v>
                </c:pt>
                <c:pt idx="3">
                  <c:v>1.6082626207305792E-4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7-40F2-B343-B99080F83F0B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summary!$C$14:$C$17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summary!$F$14:$F$17</c:f>
              <c:numCache>
                <c:formatCode>General</c:formatCode>
                <c:ptCount val="4"/>
                <c:pt idx="0">
                  <c:v>6.8971469906355456E-3</c:v>
                </c:pt>
                <c:pt idx="1">
                  <c:v>6.2274077113192708E-3</c:v>
                </c:pt>
                <c:pt idx="2">
                  <c:v>5.6619271722272348E-3</c:v>
                </c:pt>
                <c:pt idx="3">
                  <c:v>5.2288864173708352E-3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7-40F2-B343-B99080F8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pg_33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summary!$C$18:$C$21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summary!$D$18:$D$21</c:f>
              <c:numCache>
                <c:formatCode>General</c:formatCode>
                <c:ptCount val="4"/>
                <c:pt idx="0">
                  <c:v>5.0265166913421116E-4</c:v>
                </c:pt>
                <c:pt idx="1">
                  <c:v>1.1643399090104857E-3</c:v>
                </c:pt>
                <c:pt idx="2">
                  <c:v>1.9803045268954405E-3</c:v>
                </c:pt>
                <c:pt idx="3">
                  <c:v>2.9715509665355147E-3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7BD-8537-62C04CF20998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summary!$C$18:$C$21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summary!$E$18:$E$21</c:f>
              <c:numCache>
                <c:formatCode>General</c:formatCode>
                <c:ptCount val="4"/>
                <c:pt idx="0">
                  <c:v>2.9619040854775329E-4</c:v>
                </c:pt>
                <c:pt idx="1">
                  <c:v>3.0546971837013741E-4</c:v>
                </c:pt>
                <c:pt idx="2">
                  <c:v>3.1116193361231133E-4</c:v>
                </c:pt>
                <c:pt idx="3">
                  <c:v>3.1444481152483354E-4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7BD-8537-62C04CF20998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summary!$C$18:$C$21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summary!$F$18:$F$21</c:f>
              <c:numCache>
                <c:formatCode>General</c:formatCode>
                <c:ptCount val="4"/>
                <c:pt idx="0">
                  <c:v>6.0069219473862061E-3</c:v>
                </c:pt>
                <c:pt idx="1">
                  <c:v>5.4029097690440403E-3</c:v>
                </c:pt>
                <c:pt idx="2">
                  <c:v>4.9178989639443518E-3</c:v>
                </c:pt>
                <c:pt idx="3">
                  <c:v>4.596388585465014E-3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7BD-8537-62C04CF2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v_18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summary!$C$22:$C$25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summary!$D$22:$D$25</c:f>
              <c:numCache>
                <c:formatCode>General</c:formatCode>
                <c:ptCount val="4"/>
                <c:pt idx="0">
                  <c:v>3.0167334009380048E-4</c:v>
                </c:pt>
                <c:pt idx="1">
                  <c:v>5.7652577161308011E-4</c:v>
                </c:pt>
                <c:pt idx="2">
                  <c:v>8.4913891912709804E-4</c:v>
                </c:pt>
                <c:pt idx="3">
                  <c:v>1.1043988216826791E-3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2-4C16-BAFD-C6E1706D59E2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summary!$C$22:$C$25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summary!$E$22:$E$25</c:f>
              <c:numCache>
                <c:formatCode>General</c:formatCode>
                <c:ptCount val="4"/>
                <c:pt idx="0">
                  <c:v>6.0545773919775704E-4</c:v>
                </c:pt>
                <c:pt idx="1">
                  <c:v>5.4513485765859786E-4</c:v>
                </c:pt>
                <c:pt idx="2">
                  <c:v>5.108811418442304E-4</c:v>
                </c:pt>
                <c:pt idx="3">
                  <c:v>4.7880764074598008E-4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4C16-BAFD-C6E1706D59E2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summary!$C$22:$C$25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summary!$F$22:$F$25</c:f>
              <c:numCache>
                <c:formatCode>General</c:formatCode>
                <c:ptCount val="4"/>
                <c:pt idx="0">
                  <c:v>7.3421619046685829E-3</c:v>
                </c:pt>
                <c:pt idx="1">
                  <c:v>6.39318751128886E-3</c:v>
                </c:pt>
                <c:pt idx="2">
                  <c:v>5.6998195535979158E-3</c:v>
                </c:pt>
                <c:pt idx="3">
                  <c:v>5.2012435898918727E-3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2-4C16-BAFD-C6E1706D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v_22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summary!$C$26:$C$29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summary!$D$26:$D$29</c:f>
              <c:numCache>
                <c:formatCode>General</c:formatCode>
                <c:ptCount val="4"/>
                <c:pt idx="0">
                  <c:v>1.2710364865019296E-4</c:v>
                </c:pt>
                <c:pt idx="1">
                  <c:v>2.3817731072601925E-4</c:v>
                </c:pt>
                <c:pt idx="2">
                  <c:v>3.1862107022362276E-4</c:v>
                </c:pt>
                <c:pt idx="3">
                  <c:v>4.0606476030326119E-4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A-4054-92DA-D4634052710A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summary!$C$26:$C$29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summary!$E$26:$E$29</c:f>
              <c:numCache>
                <c:formatCode>General</c:formatCode>
                <c:ptCount val="4"/>
                <c:pt idx="0">
                  <c:v>1.8627446569086984E-4</c:v>
                </c:pt>
                <c:pt idx="1">
                  <c:v>1.7143237979107089E-4</c:v>
                </c:pt>
                <c:pt idx="2">
                  <c:v>1.6167473301755019E-4</c:v>
                </c:pt>
                <c:pt idx="3">
                  <c:v>1.5227812346465638E-4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A-4054-92DA-D4634052710A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summary!$C$26:$C$29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summary!$F$26:$F$29</c:f>
              <c:numCache>
                <c:formatCode>General</c:formatCode>
                <c:ptCount val="4"/>
                <c:pt idx="0">
                  <c:v>3.134476561845945E-3</c:v>
                </c:pt>
                <c:pt idx="1">
                  <c:v>2.8264094476048653E-3</c:v>
                </c:pt>
                <c:pt idx="2">
                  <c:v>2.5957279937284267E-3</c:v>
                </c:pt>
                <c:pt idx="3">
                  <c:v>2.4191271920892517E-3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A-4054-92DA-D4634052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v_25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summary!$C$30:$C$33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summary!$D$30:$D$33</c:f>
              <c:numCache>
                <c:formatCode>General</c:formatCode>
                <c:ptCount val="4"/>
                <c:pt idx="0">
                  <c:v>1.2232003410865907E-4</c:v>
                </c:pt>
                <c:pt idx="1">
                  <c:v>2.6563891667785153E-4</c:v>
                </c:pt>
                <c:pt idx="2">
                  <c:v>4.1659205559229414E-4</c:v>
                </c:pt>
                <c:pt idx="3">
                  <c:v>6.6854508095264096E-4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5-4022-9ABB-3DEBF2B42DE9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summary!$C$30:$C$33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summary!$E$30:$E$33</c:f>
              <c:numCache>
                <c:formatCode>General</c:formatCode>
                <c:ptCount val="4"/>
                <c:pt idx="0">
                  <c:v>5.8763202282171439E-4</c:v>
                </c:pt>
                <c:pt idx="1">
                  <c:v>5.2320041368085208E-4</c:v>
                </c:pt>
                <c:pt idx="2">
                  <c:v>4.7222240592817406E-4</c:v>
                </c:pt>
                <c:pt idx="3">
                  <c:v>4.3152323624712457E-4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5-4022-9ABB-3DEBF2B42DE9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summary!$C$30:$C$33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summary!$F$30:$F$33</c:f>
              <c:numCache>
                <c:formatCode>General</c:formatCode>
                <c:ptCount val="4"/>
                <c:pt idx="0">
                  <c:v>7.9364937821979238E-3</c:v>
                </c:pt>
                <c:pt idx="1">
                  <c:v>7.0690136752788717E-3</c:v>
                </c:pt>
                <c:pt idx="2">
                  <c:v>6.4049104525387285E-3</c:v>
                </c:pt>
                <c:pt idx="3">
                  <c:v>5.9060496476464729E-3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5-4022-9ABB-3DEBF2B4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RMSE - v_33 (varying solar/wind</a:t>
            </a:r>
            <a:r>
              <a:rPr lang="en-PH" baseline="0"/>
              <a:t> levels)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summary!$C$34:$C$37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summary!$D$34:$D$37</c:f>
              <c:numCache>
                <c:formatCode>General</c:formatCode>
                <c:ptCount val="4"/>
                <c:pt idx="0">
                  <c:v>2.460754690132106E-4</c:v>
                </c:pt>
                <c:pt idx="1">
                  <c:v>4.7087611998248132E-4</c:v>
                </c:pt>
                <c:pt idx="2">
                  <c:v>7.0356167179449916E-4</c:v>
                </c:pt>
                <c:pt idx="3">
                  <c:v>9.6234244011328407E-4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366-8051-6DFCF53A99CF}"/>
            </c:ext>
          </c:extLst>
        </c:ser>
        <c:ser>
          <c:idx val="1"/>
          <c:order val="1"/>
          <c:tx>
            <c:v>Model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summary!$C$34:$C$37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summary!$E$34:$E$37</c:f>
              <c:numCache>
                <c:formatCode>General</c:formatCode>
                <c:ptCount val="4"/>
                <c:pt idx="0">
                  <c:v>2.0836463394793267E-4</c:v>
                </c:pt>
                <c:pt idx="1">
                  <c:v>1.8630238956534998E-4</c:v>
                </c:pt>
                <c:pt idx="2">
                  <c:v>1.7792819455128897E-4</c:v>
                </c:pt>
                <c:pt idx="3">
                  <c:v>1.7114961752108949E-4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366-8051-6DFCF53A99CF}"/>
            </c:ext>
          </c:extLst>
        </c:ser>
        <c:ser>
          <c:idx val="2"/>
          <c:order val="2"/>
          <c:tx>
            <c:v>Model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summary!$C$34:$C$37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</c:numCache>
            </c:numRef>
          </c:cat>
          <c:val>
            <c:numRef>
              <c:f>summary!$F$34:$F$37</c:f>
              <c:numCache>
                <c:formatCode>General</c:formatCode>
                <c:ptCount val="4"/>
                <c:pt idx="0">
                  <c:v>1.5144423135025041E-3</c:v>
                </c:pt>
                <c:pt idx="1">
                  <c:v>1.3694836706402329E-3</c:v>
                </c:pt>
                <c:pt idx="2">
                  <c:v>1.2121992954912599E-3</c:v>
                </c:pt>
                <c:pt idx="3">
                  <c:v>1.0846924125355961E-3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1-4366-8051-6DFCF53A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457487"/>
        <c:axId val="1379460847"/>
      </c:lineChart>
      <c:catAx>
        <c:axId val="13794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Solar/Wind</a:t>
                </a:r>
                <a:r>
                  <a:rPr lang="en-PH" baseline="0"/>
                  <a:t> Maximum Capacity (Percent of the Peak Load at each Solar/Wind Bus)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0847"/>
        <c:crosses val="autoZero"/>
        <c:auto val="1"/>
        <c:lblAlgn val="ctr"/>
        <c:lblOffset val="100"/>
        <c:noMultiLvlLbl val="0"/>
      </c:catAx>
      <c:valAx>
        <c:axId val="137946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log scale</a:t>
                </a:r>
                <a:r>
                  <a:rPr lang="en-PH" baseline="0"/>
                  <a:t> (RMSE)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517485</xdr:colOff>
      <xdr:row>16</xdr:row>
      <xdr:rowOff>17565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6E6EA-2BDE-4C8B-9347-9467AF2E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517485</xdr:colOff>
      <xdr:row>32</xdr:row>
      <xdr:rowOff>17565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63112-DEBD-4D90-A0BD-E3B9863B3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15</xdr:col>
      <xdr:colOff>517485</xdr:colOff>
      <xdr:row>48</xdr:row>
      <xdr:rowOff>17565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2E6AF-1AE8-4B6D-B856-B8E4C1BC8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517485</xdr:colOff>
      <xdr:row>64</xdr:row>
      <xdr:rowOff>17565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66011-25CF-4AC8-A88F-AFAB5538A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15</xdr:col>
      <xdr:colOff>517485</xdr:colOff>
      <xdr:row>80</xdr:row>
      <xdr:rowOff>17565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7A1CF2-5B03-4473-965A-894F45A7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25</xdr:col>
      <xdr:colOff>517485</xdr:colOff>
      <xdr:row>32</xdr:row>
      <xdr:rowOff>17565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C6557-839C-4776-AFAD-EA2B0B97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517485</xdr:colOff>
      <xdr:row>48</xdr:row>
      <xdr:rowOff>17565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A60E1-585C-4536-869D-F38D6FB38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25</xdr:col>
      <xdr:colOff>517485</xdr:colOff>
      <xdr:row>64</xdr:row>
      <xdr:rowOff>17565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2DC863-D866-4282-8163-810C381E7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25</xdr:col>
      <xdr:colOff>517485</xdr:colOff>
      <xdr:row>80</xdr:row>
      <xdr:rowOff>17565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0A7D1-6F4A-46F0-9041-DD1DD17F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AE6C-8676-4912-9EF1-F4A1325281CD}">
  <dimension ref="A1:F47"/>
  <sheetViews>
    <sheetView workbookViewId="0">
      <selection activeCell="A3" sqref="A3:B11"/>
    </sheetView>
  </sheetViews>
  <sheetFormatPr defaultRowHeight="14.4" x14ac:dyDescent="0.3"/>
  <cols>
    <col min="1" max="6" width="13.44140625" customWidth="1"/>
  </cols>
  <sheetData>
    <row r="1" spans="1:6" x14ac:dyDescent="0.3">
      <c r="A1" t="s">
        <v>13</v>
      </c>
    </row>
    <row r="2" spans="1:6" x14ac:dyDescent="0.3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</row>
    <row r="3" spans="1:6" x14ac:dyDescent="0.3">
      <c r="A3" s="1" t="s">
        <v>4</v>
      </c>
      <c r="B3" s="1">
        <v>0.15</v>
      </c>
      <c r="C3" s="1" t="str">
        <f>A3&amp;","&amp;B3</f>
        <v>pg_1,0.15</v>
      </c>
      <c r="D3" s="1">
        <v>1.4329965334348026E-3</v>
      </c>
      <c r="E3" s="1">
        <v>2.6765264064311906E-3</v>
      </c>
      <c r="F3" s="1">
        <v>5.3930532199880601E-2</v>
      </c>
    </row>
    <row r="4" spans="1:6" x14ac:dyDescent="0.3">
      <c r="A4" s="1" t="s">
        <v>5</v>
      </c>
      <c r="B4" s="1">
        <v>0.15</v>
      </c>
      <c r="C4" s="1" t="str">
        <f t="shared" ref="C4:C11" si="0">A4&amp;","&amp;B4</f>
        <v>pg_18,0.15</v>
      </c>
      <c r="D4" s="1">
        <v>7.023981970015311E-4</v>
      </c>
      <c r="E4" s="1">
        <v>3.1354238923700138E-3</v>
      </c>
      <c r="F4" s="1">
        <v>3.0167006060405656E-3</v>
      </c>
    </row>
    <row r="5" spans="1:6" x14ac:dyDescent="0.3">
      <c r="A5" s="1" t="s">
        <v>6</v>
      </c>
      <c r="B5" s="1">
        <v>0.15</v>
      </c>
      <c r="C5" s="1" t="str">
        <f t="shared" si="0"/>
        <v>pg_22,0.15</v>
      </c>
      <c r="D5" s="1">
        <v>6.5729150952641634E-4</v>
      </c>
      <c r="E5" s="1">
        <v>4.7489678224288894E-4</v>
      </c>
      <c r="F5" s="1">
        <v>3.3223615027515238E-3</v>
      </c>
    </row>
    <row r="6" spans="1:6" x14ac:dyDescent="0.3">
      <c r="A6" s="1" t="s">
        <v>7</v>
      </c>
      <c r="B6" s="1">
        <v>0.15</v>
      </c>
      <c r="C6" s="1" t="str">
        <f t="shared" si="0"/>
        <v>pg_25,0.15</v>
      </c>
      <c r="D6" s="1">
        <v>5.9912866281823495E-5</v>
      </c>
      <c r="E6" s="1">
        <v>1.8194274897105736E-4</v>
      </c>
      <c r="F6" s="1">
        <v>6.8971469906355456E-3</v>
      </c>
    </row>
    <row r="7" spans="1:6" x14ac:dyDescent="0.3">
      <c r="A7" s="1" t="s">
        <v>8</v>
      </c>
      <c r="B7" s="1">
        <v>0.15</v>
      </c>
      <c r="C7" s="1" t="str">
        <f t="shared" si="0"/>
        <v>pg_33,0.15</v>
      </c>
      <c r="D7" s="1">
        <v>5.0265166913421116E-4</v>
      </c>
      <c r="E7" s="1">
        <v>2.9619040854775329E-4</v>
      </c>
      <c r="F7" s="1">
        <v>6.0069219473862061E-3</v>
      </c>
    </row>
    <row r="8" spans="1:6" x14ac:dyDescent="0.3">
      <c r="A8" s="1" t="s">
        <v>9</v>
      </c>
      <c r="B8" s="1">
        <v>0.15</v>
      </c>
      <c r="C8" s="1" t="str">
        <f t="shared" si="0"/>
        <v>v_18,0.15</v>
      </c>
      <c r="D8" s="1">
        <v>3.0167334009380048E-4</v>
      </c>
      <c r="E8" s="1">
        <v>6.0545773919775704E-4</v>
      </c>
      <c r="F8" s="1">
        <v>7.3421619046685829E-3</v>
      </c>
    </row>
    <row r="9" spans="1:6" x14ac:dyDescent="0.3">
      <c r="A9" s="1" t="s">
        <v>10</v>
      </c>
      <c r="B9" s="1">
        <v>0.15</v>
      </c>
      <c r="C9" s="1" t="str">
        <f t="shared" si="0"/>
        <v>v_22,0.15</v>
      </c>
      <c r="D9" s="1">
        <v>1.2710364865019296E-4</v>
      </c>
      <c r="E9" s="1">
        <v>1.8627446569086984E-4</v>
      </c>
      <c r="F9" s="1">
        <v>3.134476561845945E-3</v>
      </c>
    </row>
    <row r="10" spans="1:6" x14ac:dyDescent="0.3">
      <c r="A10" s="1" t="s">
        <v>11</v>
      </c>
      <c r="B10" s="1">
        <v>0.15</v>
      </c>
      <c r="C10" s="1" t="str">
        <f t="shared" si="0"/>
        <v>v_25,0.15</v>
      </c>
      <c r="D10" s="1">
        <v>1.2232003410865907E-4</v>
      </c>
      <c r="E10" s="1">
        <v>5.8763202282171439E-4</v>
      </c>
      <c r="F10" s="1">
        <v>7.9364937821979238E-3</v>
      </c>
    </row>
    <row r="11" spans="1:6" x14ac:dyDescent="0.3">
      <c r="A11" s="1" t="s">
        <v>12</v>
      </c>
      <c r="B11" s="1">
        <v>0.15</v>
      </c>
      <c r="C11" s="1" t="str">
        <f t="shared" si="0"/>
        <v>v_33,0.15</v>
      </c>
      <c r="D11" s="1">
        <v>2.460754690132106E-4</v>
      </c>
      <c r="E11" s="1">
        <v>2.0836463394793267E-4</v>
      </c>
      <c r="F11" s="1">
        <v>1.5144423135025041E-3</v>
      </c>
    </row>
    <row r="13" spans="1:6" x14ac:dyDescent="0.3">
      <c r="A13" t="s">
        <v>14</v>
      </c>
    </row>
    <row r="14" spans="1:6" x14ac:dyDescent="0.3">
      <c r="A14" s="1" t="s">
        <v>0</v>
      </c>
      <c r="B14" s="1" t="s">
        <v>17</v>
      </c>
      <c r="C14" s="1" t="s">
        <v>18</v>
      </c>
      <c r="D14" s="1" t="s">
        <v>1</v>
      </c>
      <c r="E14" s="1" t="s">
        <v>2</v>
      </c>
      <c r="F14" s="1" t="s">
        <v>3</v>
      </c>
    </row>
    <row r="15" spans="1:6" x14ac:dyDescent="0.3">
      <c r="A15" s="1" t="s">
        <v>4</v>
      </c>
      <c r="B15" s="1">
        <v>0.3</v>
      </c>
      <c r="C15" s="1" t="str">
        <f>A15&amp;","&amp;B15</f>
        <v>pg_1,0.3</v>
      </c>
      <c r="D15" s="1">
        <v>2.82370470226273E-3</v>
      </c>
      <c r="E15" s="1">
        <v>2.5006040433034065E-3</v>
      </c>
      <c r="F15" s="1">
        <v>4.9032612291667194E-2</v>
      </c>
    </row>
    <row r="16" spans="1:6" x14ac:dyDescent="0.3">
      <c r="A16" s="1" t="s">
        <v>5</v>
      </c>
      <c r="B16" s="1">
        <v>0.3</v>
      </c>
      <c r="C16" s="1" t="str">
        <f t="shared" ref="C16:C23" si="1">A16&amp;","&amp;B16</f>
        <v>pg_18,0.3</v>
      </c>
      <c r="D16" s="1">
        <v>1.3470506260971121E-3</v>
      </c>
      <c r="E16" s="1">
        <v>2.9161102502069276E-3</v>
      </c>
      <c r="F16" s="1">
        <v>2.8002803470350284E-3</v>
      </c>
    </row>
    <row r="17" spans="1:6" x14ac:dyDescent="0.3">
      <c r="A17" s="1" t="s">
        <v>6</v>
      </c>
      <c r="B17" s="1">
        <v>0.3</v>
      </c>
      <c r="C17" s="1" t="str">
        <f t="shared" si="1"/>
        <v>pg_22,0.3</v>
      </c>
      <c r="D17" s="1">
        <v>1.4636168843217344E-3</v>
      </c>
      <c r="E17" s="1">
        <v>4.0174439926912568E-4</v>
      </c>
      <c r="F17" s="1">
        <v>2.9393501525077554E-3</v>
      </c>
    </row>
    <row r="18" spans="1:6" x14ac:dyDescent="0.3">
      <c r="A18" s="1" t="s">
        <v>7</v>
      </c>
      <c r="B18" s="1">
        <v>0.3</v>
      </c>
      <c r="C18" s="1" t="str">
        <f t="shared" si="1"/>
        <v>pg_25,0.3</v>
      </c>
      <c r="D18" s="1">
        <v>6.7296779513681577E-5</v>
      </c>
      <c r="E18" s="1">
        <v>1.5866638005933138E-4</v>
      </c>
      <c r="F18" s="1">
        <v>6.2274077113192708E-3</v>
      </c>
    </row>
    <row r="19" spans="1:6" x14ac:dyDescent="0.3">
      <c r="A19" s="1" t="s">
        <v>8</v>
      </c>
      <c r="B19" s="1">
        <v>0.3</v>
      </c>
      <c r="C19" s="1" t="str">
        <f t="shared" si="1"/>
        <v>pg_33,0.3</v>
      </c>
      <c r="D19" s="1">
        <v>1.1643399090104857E-3</v>
      </c>
      <c r="E19" s="1">
        <v>3.0546971837013741E-4</v>
      </c>
      <c r="F19" s="1">
        <v>5.4029097690440403E-3</v>
      </c>
    </row>
    <row r="20" spans="1:6" x14ac:dyDescent="0.3">
      <c r="A20" s="1" t="s">
        <v>9</v>
      </c>
      <c r="B20" s="1">
        <v>0.3</v>
      </c>
      <c r="C20" s="1" t="str">
        <f t="shared" si="1"/>
        <v>v_18,0.3</v>
      </c>
      <c r="D20" s="1">
        <v>5.7652577161308011E-4</v>
      </c>
      <c r="E20" s="1">
        <v>5.4513485765859786E-4</v>
      </c>
      <c r="F20" s="1">
        <v>6.39318751128886E-3</v>
      </c>
    </row>
    <row r="21" spans="1:6" x14ac:dyDescent="0.3">
      <c r="A21" s="1" t="s">
        <v>10</v>
      </c>
      <c r="B21" s="1">
        <v>0.3</v>
      </c>
      <c r="C21" s="1" t="str">
        <f t="shared" si="1"/>
        <v>v_22,0.3</v>
      </c>
      <c r="D21" s="1">
        <v>2.3817731072601925E-4</v>
      </c>
      <c r="E21" s="1">
        <v>1.7143237979107089E-4</v>
      </c>
      <c r="F21" s="1">
        <v>2.8264094476048653E-3</v>
      </c>
    </row>
    <row r="22" spans="1:6" x14ac:dyDescent="0.3">
      <c r="A22" s="1" t="s">
        <v>11</v>
      </c>
      <c r="B22" s="1">
        <v>0.3</v>
      </c>
      <c r="C22" s="1" t="str">
        <f t="shared" si="1"/>
        <v>v_25,0.3</v>
      </c>
      <c r="D22" s="1">
        <v>2.6563891667785153E-4</v>
      </c>
      <c r="E22" s="1">
        <v>5.2320041368085208E-4</v>
      </c>
      <c r="F22" s="1">
        <v>7.0690136752788717E-3</v>
      </c>
    </row>
    <row r="23" spans="1:6" x14ac:dyDescent="0.3">
      <c r="A23" s="1" t="s">
        <v>12</v>
      </c>
      <c r="B23" s="1">
        <v>0.3</v>
      </c>
      <c r="C23" s="1" t="str">
        <f t="shared" si="1"/>
        <v>v_33,0.3</v>
      </c>
      <c r="D23" s="1">
        <v>4.7087611998248132E-4</v>
      </c>
      <c r="E23" s="1">
        <v>1.8630238956534998E-4</v>
      </c>
      <c r="F23" s="1">
        <v>1.3694836706402329E-3</v>
      </c>
    </row>
    <row r="25" spans="1:6" x14ac:dyDescent="0.3">
      <c r="A25" t="s">
        <v>15</v>
      </c>
    </row>
    <row r="26" spans="1:6" x14ac:dyDescent="0.3">
      <c r="A26" s="1" t="s">
        <v>0</v>
      </c>
      <c r="B26" s="1" t="s">
        <v>17</v>
      </c>
      <c r="C26" s="1" t="s">
        <v>18</v>
      </c>
      <c r="D26" s="1" t="s">
        <v>1</v>
      </c>
      <c r="E26" s="1" t="s">
        <v>2</v>
      </c>
      <c r="F26" s="1" t="s">
        <v>3</v>
      </c>
    </row>
    <row r="27" spans="1:6" x14ac:dyDescent="0.3">
      <c r="A27" s="1" t="s">
        <v>4</v>
      </c>
      <c r="B27" s="1">
        <v>0.45</v>
      </c>
      <c r="C27" s="1" t="str">
        <f>A27&amp;","&amp;B27</f>
        <v>pg_1,0.45</v>
      </c>
      <c r="D27" s="1">
        <v>4.1317393136939525E-3</v>
      </c>
      <c r="E27" s="1">
        <v>2.43460251675825E-3</v>
      </c>
      <c r="F27" s="1">
        <v>4.4988585037560473E-2</v>
      </c>
    </row>
    <row r="28" spans="1:6" x14ac:dyDescent="0.3">
      <c r="A28" s="1" t="s">
        <v>5</v>
      </c>
      <c r="B28" s="1">
        <v>0.45</v>
      </c>
      <c r="C28" s="1" t="str">
        <f t="shared" ref="C28:C35" si="2">A28&amp;","&amp;B28</f>
        <v>pg_18,0.45</v>
      </c>
      <c r="D28" s="1">
        <v>1.9372578269434956E-3</v>
      </c>
      <c r="E28" s="1">
        <v>2.8034844572869949E-3</v>
      </c>
      <c r="F28" s="1">
        <v>2.5962518902028268E-3</v>
      </c>
    </row>
    <row r="29" spans="1:6" x14ac:dyDescent="0.3">
      <c r="A29" s="1" t="s">
        <v>6</v>
      </c>
      <c r="B29" s="1">
        <v>0.45</v>
      </c>
      <c r="C29" s="1" t="str">
        <f t="shared" si="2"/>
        <v>pg_22,0.45</v>
      </c>
      <c r="D29" s="1">
        <v>2.4053124057539493E-3</v>
      </c>
      <c r="E29" s="1">
        <v>3.8056550690038839E-4</v>
      </c>
      <c r="F29" s="1">
        <v>2.6638203659592203E-3</v>
      </c>
    </row>
    <row r="30" spans="1:6" x14ac:dyDescent="0.3">
      <c r="A30" s="1" t="s">
        <v>7</v>
      </c>
      <c r="B30" s="1">
        <v>0.45</v>
      </c>
      <c r="C30" s="1" t="str">
        <f t="shared" si="2"/>
        <v>pg_25,0.45</v>
      </c>
      <c r="D30" s="1">
        <v>1.0885776427370946E-4</v>
      </c>
      <c r="E30" s="1">
        <v>1.5364580382579469E-4</v>
      </c>
      <c r="F30" s="1">
        <v>5.6619271722272348E-3</v>
      </c>
    </row>
    <row r="31" spans="1:6" x14ac:dyDescent="0.3">
      <c r="A31" s="1" t="s">
        <v>8</v>
      </c>
      <c r="B31" s="1">
        <v>0.45</v>
      </c>
      <c r="C31" s="1" t="str">
        <f t="shared" si="2"/>
        <v>pg_33,0.45</v>
      </c>
      <c r="D31" s="1">
        <v>1.9803045268954405E-3</v>
      </c>
      <c r="E31" s="1">
        <v>3.1116193361231133E-4</v>
      </c>
      <c r="F31" s="1">
        <v>4.9178989639443518E-3</v>
      </c>
    </row>
    <row r="32" spans="1:6" x14ac:dyDescent="0.3">
      <c r="A32" s="1" t="s">
        <v>9</v>
      </c>
      <c r="B32" s="1">
        <v>0.45</v>
      </c>
      <c r="C32" s="1" t="str">
        <f t="shared" si="2"/>
        <v>v_18,0.45</v>
      </c>
      <c r="D32" s="1">
        <v>8.4913891912709804E-4</v>
      </c>
      <c r="E32" s="1">
        <v>5.108811418442304E-4</v>
      </c>
      <c r="F32" s="1">
        <v>5.6998195535979158E-3</v>
      </c>
    </row>
    <row r="33" spans="1:6" x14ac:dyDescent="0.3">
      <c r="A33" s="1" t="s">
        <v>10</v>
      </c>
      <c r="B33" s="1">
        <v>0.45</v>
      </c>
      <c r="C33" s="1" t="str">
        <f t="shared" si="2"/>
        <v>v_22,0.45</v>
      </c>
      <c r="D33" s="1">
        <v>3.1862107022362276E-4</v>
      </c>
      <c r="E33" s="1">
        <v>1.6167473301755019E-4</v>
      </c>
      <c r="F33" s="1">
        <v>2.5957279937284267E-3</v>
      </c>
    </row>
    <row r="34" spans="1:6" x14ac:dyDescent="0.3">
      <c r="A34" s="1" t="s">
        <v>11</v>
      </c>
      <c r="B34" s="1">
        <v>0.45</v>
      </c>
      <c r="C34" s="1" t="str">
        <f t="shared" si="2"/>
        <v>v_25,0.45</v>
      </c>
      <c r="D34" s="1">
        <v>4.1659205559229414E-4</v>
      </c>
      <c r="E34" s="1">
        <v>4.7222240592817406E-4</v>
      </c>
      <c r="F34" s="1">
        <v>6.4049104525387285E-3</v>
      </c>
    </row>
    <row r="35" spans="1:6" x14ac:dyDescent="0.3">
      <c r="A35" s="1" t="s">
        <v>12</v>
      </c>
      <c r="B35" s="1">
        <v>0.45</v>
      </c>
      <c r="C35" s="1" t="str">
        <f t="shared" si="2"/>
        <v>v_33,0.45</v>
      </c>
      <c r="D35" s="1">
        <v>7.0356167179449916E-4</v>
      </c>
      <c r="E35" s="1">
        <v>1.7792819455128897E-4</v>
      </c>
      <c r="F35" s="1">
        <v>1.2121992954912599E-3</v>
      </c>
    </row>
    <row r="37" spans="1:6" x14ac:dyDescent="0.3">
      <c r="A37" t="s">
        <v>16</v>
      </c>
    </row>
    <row r="38" spans="1:6" x14ac:dyDescent="0.3">
      <c r="A38" s="1" t="s">
        <v>0</v>
      </c>
      <c r="B38" s="1" t="s">
        <v>17</v>
      </c>
      <c r="C38" s="1" t="s">
        <v>18</v>
      </c>
      <c r="D38" s="1" t="s">
        <v>1</v>
      </c>
      <c r="E38" s="1" t="s">
        <v>2</v>
      </c>
      <c r="F38" s="1" t="s">
        <v>3</v>
      </c>
    </row>
    <row r="39" spans="1:6" x14ac:dyDescent="0.3">
      <c r="A39" s="1" t="s">
        <v>4</v>
      </c>
      <c r="B39" s="1">
        <v>0.6</v>
      </c>
      <c r="C39" s="1" t="str">
        <f>A39&amp;","&amp;B39</f>
        <v>pg_1,0.6</v>
      </c>
      <c r="D39" s="1">
        <v>5.2569792170728243E-3</v>
      </c>
      <c r="E39" s="1">
        <v>2.318831052093804E-3</v>
      </c>
      <c r="F39" s="1">
        <v>4.177851403884824E-2</v>
      </c>
    </row>
    <row r="40" spans="1:6" x14ac:dyDescent="0.3">
      <c r="A40" s="1" t="s">
        <v>5</v>
      </c>
      <c r="B40" s="1">
        <v>0.6</v>
      </c>
      <c r="C40" s="1" t="str">
        <f t="shared" ref="C40:C47" si="3">A40&amp;","&amp;B40</f>
        <v>pg_18,0.6</v>
      </c>
      <c r="D40" s="1">
        <v>2.6716182914627161E-3</v>
      </c>
      <c r="E40" s="1">
        <v>2.7137430689958449E-3</v>
      </c>
      <c r="F40" s="1">
        <v>2.4546116574614731E-3</v>
      </c>
    </row>
    <row r="41" spans="1:6" x14ac:dyDescent="0.3">
      <c r="A41" s="1" t="s">
        <v>6</v>
      </c>
      <c r="B41" s="1">
        <v>0.6</v>
      </c>
      <c r="C41" s="1" t="str">
        <f t="shared" si="3"/>
        <v>pg_22,0.6</v>
      </c>
      <c r="D41" s="1">
        <v>3.3709659171396833E-3</v>
      </c>
      <c r="E41" s="1">
        <v>3.7043809531214073E-4</v>
      </c>
      <c r="F41" s="1">
        <v>2.4922971952586912E-3</v>
      </c>
    </row>
    <row r="42" spans="1:6" x14ac:dyDescent="0.3">
      <c r="A42" s="1" t="s">
        <v>7</v>
      </c>
      <c r="B42" s="1">
        <v>0.6</v>
      </c>
      <c r="C42" s="1" t="str">
        <f t="shared" si="3"/>
        <v>pg_25,0.6</v>
      </c>
      <c r="D42" s="1">
        <v>3.0314046721380787E-4</v>
      </c>
      <c r="E42" s="1">
        <v>1.6082626207305792E-4</v>
      </c>
      <c r="F42" s="1">
        <v>5.2288864173708352E-3</v>
      </c>
    </row>
    <row r="43" spans="1:6" x14ac:dyDescent="0.3">
      <c r="A43" s="1" t="s">
        <v>8</v>
      </c>
      <c r="B43" s="1">
        <v>0.6</v>
      </c>
      <c r="C43" s="1" t="str">
        <f t="shared" si="3"/>
        <v>pg_33,0.6</v>
      </c>
      <c r="D43" s="1">
        <v>2.9715509665355147E-3</v>
      </c>
      <c r="E43" s="1">
        <v>3.1444481152483354E-4</v>
      </c>
      <c r="F43" s="1">
        <v>4.596388585465014E-3</v>
      </c>
    </row>
    <row r="44" spans="1:6" x14ac:dyDescent="0.3">
      <c r="A44" s="1" t="s">
        <v>9</v>
      </c>
      <c r="B44" s="1">
        <v>0.6</v>
      </c>
      <c r="C44" s="1" t="str">
        <f t="shared" si="3"/>
        <v>v_18,0.6</v>
      </c>
      <c r="D44" s="1">
        <v>1.1043988216826791E-3</v>
      </c>
      <c r="E44" s="1">
        <v>4.7880764074598008E-4</v>
      </c>
      <c r="F44" s="1">
        <v>5.2012435898918727E-3</v>
      </c>
    </row>
    <row r="45" spans="1:6" x14ac:dyDescent="0.3">
      <c r="A45" s="1" t="s">
        <v>10</v>
      </c>
      <c r="B45" s="1">
        <v>0.6</v>
      </c>
      <c r="C45" s="1" t="str">
        <f t="shared" si="3"/>
        <v>v_22,0.6</v>
      </c>
      <c r="D45" s="1">
        <v>4.0606476030326119E-4</v>
      </c>
      <c r="E45" s="1">
        <v>1.5227812346465638E-4</v>
      </c>
      <c r="F45" s="1">
        <v>2.4191271920892517E-3</v>
      </c>
    </row>
    <row r="46" spans="1:6" x14ac:dyDescent="0.3">
      <c r="A46" s="1" t="s">
        <v>11</v>
      </c>
      <c r="B46" s="1">
        <v>0.6</v>
      </c>
      <c r="C46" s="1" t="str">
        <f t="shared" si="3"/>
        <v>v_25,0.6</v>
      </c>
      <c r="D46" s="1">
        <v>6.6854508095264096E-4</v>
      </c>
      <c r="E46" s="1">
        <v>4.3152323624712457E-4</v>
      </c>
      <c r="F46" s="1">
        <v>5.9060496476464729E-3</v>
      </c>
    </row>
    <row r="47" spans="1:6" x14ac:dyDescent="0.3">
      <c r="A47" s="1" t="s">
        <v>12</v>
      </c>
      <c r="B47" s="1">
        <v>0.6</v>
      </c>
      <c r="C47" s="1" t="str">
        <f t="shared" si="3"/>
        <v>v_33,0.6</v>
      </c>
      <c r="D47" s="1">
        <v>9.6234244011328407E-4</v>
      </c>
      <c r="E47" s="1">
        <v>1.7114961752108949E-4</v>
      </c>
      <c r="F47" s="1">
        <v>1.0846924125355961E-3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E3E1-CEC4-4044-9F9C-7E92B5207858}">
  <dimension ref="A1:F37"/>
  <sheetViews>
    <sheetView tabSelected="1" zoomScaleNormal="100" workbookViewId="0">
      <selection activeCell="G1" sqref="G1"/>
    </sheetView>
  </sheetViews>
  <sheetFormatPr defaultRowHeight="14.4" x14ac:dyDescent="0.3"/>
  <cols>
    <col min="1" max="6" width="11.21875" customWidth="1"/>
  </cols>
  <sheetData>
    <row r="1" spans="1:6" x14ac:dyDescent="0.3">
      <c r="A1" s="2" t="s">
        <v>0</v>
      </c>
      <c r="B1" s="3" t="s">
        <v>17</v>
      </c>
      <c r="C1" s="3" t="s">
        <v>17</v>
      </c>
      <c r="D1" s="4" t="s">
        <v>19</v>
      </c>
      <c r="E1" s="5" t="s">
        <v>20</v>
      </c>
      <c r="F1" s="6" t="s">
        <v>21</v>
      </c>
    </row>
    <row r="2" spans="1:6" x14ac:dyDescent="0.3">
      <c r="A2" s="7" t="s">
        <v>4</v>
      </c>
      <c r="B2" s="8">
        <v>0.15</v>
      </c>
      <c r="C2" s="21">
        <f>B2</f>
        <v>0.15</v>
      </c>
      <c r="D2" s="9">
        <f>VLOOKUP(A2&amp;","&amp;B2,raw!$C$1:$F$47,2,FALSE)</f>
        <v>1.4329965334348026E-3</v>
      </c>
      <c r="E2" s="10">
        <f>VLOOKUP(A2&amp;","&amp;B2,raw!$C$1:$F$47,3,FALSE)</f>
        <v>2.6765264064311906E-3</v>
      </c>
      <c r="F2" s="11">
        <f>VLOOKUP(A2&amp;","&amp;B2,raw!$C$1:$F$47,4,FALSE)</f>
        <v>5.3930532199880601E-2</v>
      </c>
    </row>
    <row r="3" spans="1:6" x14ac:dyDescent="0.3">
      <c r="A3" s="12" t="s">
        <v>4</v>
      </c>
      <c r="B3">
        <v>0.3</v>
      </c>
      <c r="C3" s="22">
        <f t="shared" ref="C3:C37" si="0">B3</f>
        <v>0.3</v>
      </c>
      <c r="D3" s="13">
        <f>VLOOKUP(A3&amp;","&amp;B3,raw!$C$1:$F$47,2,FALSE)</f>
        <v>2.82370470226273E-3</v>
      </c>
      <c r="E3" s="14">
        <f>VLOOKUP(A3&amp;","&amp;B3,raw!$C$1:$F$47,3,FALSE)</f>
        <v>2.5006040433034065E-3</v>
      </c>
      <c r="F3" s="15">
        <f>VLOOKUP(A3&amp;","&amp;B3,raw!$C$1:$F$47,4,FALSE)</f>
        <v>4.9032612291667194E-2</v>
      </c>
    </row>
    <row r="4" spans="1:6" x14ac:dyDescent="0.3">
      <c r="A4" s="12" t="s">
        <v>4</v>
      </c>
      <c r="B4">
        <v>0.45</v>
      </c>
      <c r="C4" s="22">
        <f t="shared" si="0"/>
        <v>0.45</v>
      </c>
      <c r="D4" s="13">
        <f>VLOOKUP(A4&amp;","&amp;B4,raw!$C$1:$F$47,2,FALSE)</f>
        <v>4.1317393136939525E-3</v>
      </c>
      <c r="E4" s="14">
        <f>VLOOKUP(A4&amp;","&amp;B4,raw!$C$1:$F$47,3,FALSE)</f>
        <v>2.43460251675825E-3</v>
      </c>
      <c r="F4" s="15">
        <f>VLOOKUP(A4&amp;","&amp;B4,raw!$C$1:$F$47,4,FALSE)</f>
        <v>4.4988585037560473E-2</v>
      </c>
    </row>
    <row r="5" spans="1:6" x14ac:dyDescent="0.3">
      <c r="A5" s="16" t="s">
        <v>4</v>
      </c>
      <c r="B5" s="17">
        <v>0.6</v>
      </c>
      <c r="C5" s="23">
        <f t="shared" si="0"/>
        <v>0.6</v>
      </c>
      <c r="D5" s="18">
        <f>VLOOKUP(A5&amp;","&amp;B5,raw!$C$1:$F$47,2,FALSE)</f>
        <v>5.2569792170728243E-3</v>
      </c>
      <c r="E5" s="19">
        <f>VLOOKUP(A5&amp;","&amp;B5,raw!$C$1:$F$47,3,FALSE)</f>
        <v>2.318831052093804E-3</v>
      </c>
      <c r="F5" s="20">
        <f>VLOOKUP(A5&amp;","&amp;B5,raw!$C$1:$F$47,4,FALSE)</f>
        <v>4.177851403884824E-2</v>
      </c>
    </row>
    <row r="6" spans="1:6" x14ac:dyDescent="0.3">
      <c r="A6" s="7" t="s">
        <v>5</v>
      </c>
      <c r="B6" s="8">
        <v>0.15</v>
      </c>
      <c r="C6" s="21">
        <f t="shared" si="0"/>
        <v>0.15</v>
      </c>
      <c r="D6" s="9">
        <f>VLOOKUP(A6&amp;","&amp;B6,raw!$C$1:$F$47,2,FALSE)</f>
        <v>7.023981970015311E-4</v>
      </c>
      <c r="E6" s="10">
        <f>VLOOKUP(A6&amp;","&amp;B6,raw!$C$1:$F$47,3,FALSE)</f>
        <v>3.1354238923700138E-3</v>
      </c>
      <c r="F6" s="11">
        <f>VLOOKUP(A6&amp;","&amp;B6,raw!$C$1:$F$47,4,FALSE)</f>
        <v>3.0167006060405656E-3</v>
      </c>
    </row>
    <row r="7" spans="1:6" x14ac:dyDescent="0.3">
      <c r="A7" s="12" t="s">
        <v>5</v>
      </c>
      <c r="B7">
        <v>0.3</v>
      </c>
      <c r="C7" s="22">
        <f t="shared" si="0"/>
        <v>0.3</v>
      </c>
      <c r="D7" s="13">
        <f>VLOOKUP(A7&amp;","&amp;B7,raw!$C$1:$F$47,2,FALSE)</f>
        <v>1.3470506260971121E-3</v>
      </c>
      <c r="E7" s="14">
        <f>VLOOKUP(A7&amp;","&amp;B7,raw!$C$1:$F$47,3,FALSE)</f>
        <v>2.9161102502069276E-3</v>
      </c>
      <c r="F7" s="15">
        <f>VLOOKUP(A7&amp;","&amp;B7,raw!$C$1:$F$47,4,FALSE)</f>
        <v>2.8002803470350284E-3</v>
      </c>
    </row>
    <row r="8" spans="1:6" x14ac:dyDescent="0.3">
      <c r="A8" s="12" t="s">
        <v>5</v>
      </c>
      <c r="B8">
        <v>0.45</v>
      </c>
      <c r="C8" s="22">
        <f t="shared" si="0"/>
        <v>0.45</v>
      </c>
      <c r="D8" s="13">
        <f>VLOOKUP(A8&amp;","&amp;B8,raw!$C$1:$F$47,2,FALSE)</f>
        <v>1.9372578269434956E-3</v>
      </c>
      <c r="E8" s="14">
        <f>VLOOKUP(A8&amp;","&amp;B8,raw!$C$1:$F$47,3,FALSE)</f>
        <v>2.8034844572869949E-3</v>
      </c>
      <c r="F8" s="15">
        <f>VLOOKUP(A8&amp;","&amp;B8,raw!$C$1:$F$47,4,FALSE)</f>
        <v>2.5962518902028268E-3</v>
      </c>
    </row>
    <row r="9" spans="1:6" x14ac:dyDescent="0.3">
      <c r="A9" s="16" t="s">
        <v>5</v>
      </c>
      <c r="B9" s="17">
        <v>0.6</v>
      </c>
      <c r="C9" s="23">
        <f t="shared" si="0"/>
        <v>0.6</v>
      </c>
      <c r="D9" s="18">
        <f>VLOOKUP(A9&amp;","&amp;B9,raw!$C$1:$F$47,2,FALSE)</f>
        <v>2.6716182914627161E-3</v>
      </c>
      <c r="E9" s="19">
        <f>VLOOKUP(A9&amp;","&amp;B9,raw!$C$1:$F$47,3,FALSE)</f>
        <v>2.7137430689958449E-3</v>
      </c>
      <c r="F9" s="20">
        <f>VLOOKUP(A9&amp;","&amp;B9,raw!$C$1:$F$47,4,FALSE)</f>
        <v>2.4546116574614731E-3</v>
      </c>
    </row>
    <row r="10" spans="1:6" x14ac:dyDescent="0.3">
      <c r="A10" s="7" t="s">
        <v>6</v>
      </c>
      <c r="B10" s="8">
        <v>0.15</v>
      </c>
      <c r="C10" s="21">
        <f t="shared" si="0"/>
        <v>0.15</v>
      </c>
      <c r="D10" s="9">
        <f>VLOOKUP(A10&amp;","&amp;B10,raw!$C$1:$F$47,2,FALSE)</f>
        <v>6.5729150952641634E-4</v>
      </c>
      <c r="E10" s="10">
        <f>VLOOKUP(A10&amp;","&amp;B10,raw!$C$1:$F$47,3,FALSE)</f>
        <v>4.7489678224288894E-4</v>
      </c>
      <c r="F10" s="11">
        <f>VLOOKUP(A10&amp;","&amp;B10,raw!$C$1:$F$47,4,FALSE)</f>
        <v>3.3223615027515238E-3</v>
      </c>
    </row>
    <row r="11" spans="1:6" x14ac:dyDescent="0.3">
      <c r="A11" s="12" t="s">
        <v>6</v>
      </c>
      <c r="B11">
        <v>0.3</v>
      </c>
      <c r="C11" s="22">
        <f t="shared" si="0"/>
        <v>0.3</v>
      </c>
      <c r="D11" s="13">
        <f>VLOOKUP(A11&amp;","&amp;B11,raw!$C$1:$F$47,2,FALSE)</f>
        <v>1.4636168843217344E-3</v>
      </c>
      <c r="E11" s="14">
        <f>VLOOKUP(A11&amp;","&amp;B11,raw!$C$1:$F$47,3,FALSE)</f>
        <v>4.0174439926912568E-4</v>
      </c>
      <c r="F11" s="15">
        <f>VLOOKUP(A11&amp;","&amp;B11,raw!$C$1:$F$47,4,FALSE)</f>
        <v>2.9393501525077554E-3</v>
      </c>
    </row>
    <row r="12" spans="1:6" x14ac:dyDescent="0.3">
      <c r="A12" s="12" t="s">
        <v>6</v>
      </c>
      <c r="B12">
        <v>0.45</v>
      </c>
      <c r="C12" s="22">
        <f t="shared" si="0"/>
        <v>0.45</v>
      </c>
      <c r="D12" s="13">
        <f>VLOOKUP(A12&amp;","&amp;B12,raw!$C$1:$F$47,2,FALSE)</f>
        <v>2.4053124057539493E-3</v>
      </c>
      <c r="E12" s="14">
        <f>VLOOKUP(A12&amp;","&amp;B12,raw!$C$1:$F$47,3,FALSE)</f>
        <v>3.8056550690038839E-4</v>
      </c>
      <c r="F12" s="15">
        <f>VLOOKUP(A12&amp;","&amp;B12,raw!$C$1:$F$47,4,FALSE)</f>
        <v>2.6638203659592203E-3</v>
      </c>
    </row>
    <row r="13" spans="1:6" x14ac:dyDescent="0.3">
      <c r="A13" s="16" t="s">
        <v>6</v>
      </c>
      <c r="B13" s="17">
        <v>0.6</v>
      </c>
      <c r="C13" s="23">
        <f t="shared" si="0"/>
        <v>0.6</v>
      </c>
      <c r="D13" s="18">
        <f>VLOOKUP(A13&amp;","&amp;B13,raw!$C$1:$F$47,2,FALSE)</f>
        <v>3.3709659171396833E-3</v>
      </c>
      <c r="E13" s="19">
        <f>VLOOKUP(A13&amp;","&amp;B13,raw!$C$1:$F$47,3,FALSE)</f>
        <v>3.7043809531214073E-4</v>
      </c>
      <c r="F13" s="20">
        <f>VLOOKUP(A13&amp;","&amp;B13,raw!$C$1:$F$47,4,FALSE)</f>
        <v>2.4922971952586912E-3</v>
      </c>
    </row>
    <row r="14" spans="1:6" x14ac:dyDescent="0.3">
      <c r="A14" s="7" t="s">
        <v>7</v>
      </c>
      <c r="B14" s="8">
        <v>0.15</v>
      </c>
      <c r="C14" s="21">
        <f t="shared" si="0"/>
        <v>0.15</v>
      </c>
      <c r="D14" s="9">
        <f>VLOOKUP(A14&amp;","&amp;B14,raw!$C$1:$F$47,2,FALSE)</f>
        <v>5.9912866281823495E-5</v>
      </c>
      <c r="E14" s="10">
        <f>VLOOKUP(A14&amp;","&amp;B14,raw!$C$1:$F$47,3,FALSE)</f>
        <v>1.8194274897105736E-4</v>
      </c>
      <c r="F14" s="11">
        <f>VLOOKUP(A14&amp;","&amp;B14,raw!$C$1:$F$47,4,FALSE)</f>
        <v>6.8971469906355456E-3</v>
      </c>
    </row>
    <row r="15" spans="1:6" x14ac:dyDescent="0.3">
      <c r="A15" s="12" t="s">
        <v>7</v>
      </c>
      <c r="B15">
        <v>0.3</v>
      </c>
      <c r="C15" s="22">
        <f t="shared" si="0"/>
        <v>0.3</v>
      </c>
      <c r="D15" s="13">
        <f>VLOOKUP(A15&amp;","&amp;B15,raw!$C$1:$F$47,2,FALSE)</f>
        <v>6.7296779513681577E-5</v>
      </c>
      <c r="E15" s="14">
        <f>VLOOKUP(A15&amp;","&amp;B15,raw!$C$1:$F$47,3,FALSE)</f>
        <v>1.5866638005933138E-4</v>
      </c>
      <c r="F15" s="15">
        <f>VLOOKUP(A15&amp;","&amp;B15,raw!$C$1:$F$47,4,FALSE)</f>
        <v>6.2274077113192708E-3</v>
      </c>
    </row>
    <row r="16" spans="1:6" x14ac:dyDescent="0.3">
      <c r="A16" s="12" t="s">
        <v>7</v>
      </c>
      <c r="B16">
        <v>0.45</v>
      </c>
      <c r="C16" s="22">
        <f t="shared" si="0"/>
        <v>0.45</v>
      </c>
      <c r="D16" s="13">
        <f>VLOOKUP(A16&amp;","&amp;B16,raw!$C$1:$F$47,2,FALSE)</f>
        <v>1.0885776427370946E-4</v>
      </c>
      <c r="E16" s="14">
        <f>VLOOKUP(A16&amp;","&amp;B16,raw!$C$1:$F$47,3,FALSE)</f>
        <v>1.5364580382579469E-4</v>
      </c>
      <c r="F16" s="15">
        <f>VLOOKUP(A16&amp;","&amp;B16,raw!$C$1:$F$47,4,FALSE)</f>
        <v>5.6619271722272348E-3</v>
      </c>
    </row>
    <row r="17" spans="1:6" x14ac:dyDescent="0.3">
      <c r="A17" s="16" t="s">
        <v>7</v>
      </c>
      <c r="B17" s="17">
        <v>0.6</v>
      </c>
      <c r="C17" s="23">
        <f t="shared" si="0"/>
        <v>0.6</v>
      </c>
      <c r="D17" s="18">
        <f>VLOOKUP(A17&amp;","&amp;B17,raw!$C$1:$F$47,2,FALSE)</f>
        <v>3.0314046721380787E-4</v>
      </c>
      <c r="E17" s="19">
        <f>VLOOKUP(A17&amp;","&amp;B17,raw!$C$1:$F$47,3,FALSE)</f>
        <v>1.6082626207305792E-4</v>
      </c>
      <c r="F17" s="20">
        <f>VLOOKUP(A17&amp;","&amp;B17,raw!$C$1:$F$47,4,FALSE)</f>
        <v>5.2288864173708352E-3</v>
      </c>
    </row>
    <row r="18" spans="1:6" x14ac:dyDescent="0.3">
      <c r="A18" s="7" t="s">
        <v>8</v>
      </c>
      <c r="B18" s="8">
        <v>0.15</v>
      </c>
      <c r="C18" s="21">
        <f t="shared" si="0"/>
        <v>0.15</v>
      </c>
      <c r="D18" s="9">
        <f>VLOOKUP(A18&amp;","&amp;B18,raw!$C$1:$F$47,2,FALSE)</f>
        <v>5.0265166913421116E-4</v>
      </c>
      <c r="E18" s="10">
        <f>VLOOKUP(A18&amp;","&amp;B18,raw!$C$1:$F$47,3,FALSE)</f>
        <v>2.9619040854775329E-4</v>
      </c>
      <c r="F18" s="11">
        <f>VLOOKUP(A18&amp;","&amp;B18,raw!$C$1:$F$47,4,FALSE)</f>
        <v>6.0069219473862061E-3</v>
      </c>
    </row>
    <row r="19" spans="1:6" x14ac:dyDescent="0.3">
      <c r="A19" s="12" t="s">
        <v>8</v>
      </c>
      <c r="B19">
        <v>0.3</v>
      </c>
      <c r="C19" s="22">
        <f t="shared" si="0"/>
        <v>0.3</v>
      </c>
      <c r="D19" s="13">
        <f>VLOOKUP(A19&amp;","&amp;B19,raw!$C$1:$F$47,2,FALSE)</f>
        <v>1.1643399090104857E-3</v>
      </c>
      <c r="E19" s="14">
        <f>VLOOKUP(A19&amp;","&amp;B19,raw!$C$1:$F$47,3,FALSE)</f>
        <v>3.0546971837013741E-4</v>
      </c>
      <c r="F19" s="15">
        <f>VLOOKUP(A19&amp;","&amp;B19,raw!$C$1:$F$47,4,FALSE)</f>
        <v>5.4029097690440403E-3</v>
      </c>
    </row>
    <row r="20" spans="1:6" x14ac:dyDescent="0.3">
      <c r="A20" s="12" t="s">
        <v>8</v>
      </c>
      <c r="B20">
        <v>0.45</v>
      </c>
      <c r="C20" s="22">
        <f t="shared" si="0"/>
        <v>0.45</v>
      </c>
      <c r="D20" s="13">
        <f>VLOOKUP(A20&amp;","&amp;B20,raw!$C$1:$F$47,2,FALSE)</f>
        <v>1.9803045268954405E-3</v>
      </c>
      <c r="E20" s="14">
        <f>VLOOKUP(A20&amp;","&amp;B20,raw!$C$1:$F$47,3,FALSE)</f>
        <v>3.1116193361231133E-4</v>
      </c>
      <c r="F20" s="15">
        <f>VLOOKUP(A20&amp;","&amp;B20,raw!$C$1:$F$47,4,FALSE)</f>
        <v>4.9178989639443518E-3</v>
      </c>
    </row>
    <row r="21" spans="1:6" x14ac:dyDescent="0.3">
      <c r="A21" s="16" t="s">
        <v>8</v>
      </c>
      <c r="B21" s="17">
        <v>0.6</v>
      </c>
      <c r="C21" s="23">
        <f t="shared" si="0"/>
        <v>0.6</v>
      </c>
      <c r="D21" s="18">
        <f>VLOOKUP(A21&amp;","&amp;B21,raw!$C$1:$F$47,2,FALSE)</f>
        <v>2.9715509665355147E-3</v>
      </c>
      <c r="E21" s="19">
        <f>VLOOKUP(A21&amp;","&amp;B21,raw!$C$1:$F$47,3,FALSE)</f>
        <v>3.1444481152483354E-4</v>
      </c>
      <c r="F21" s="20">
        <f>VLOOKUP(A21&amp;","&amp;B21,raw!$C$1:$F$47,4,FALSE)</f>
        <v>4.596388585465014E-3</v>
      </c>
    </row>
    <row r="22" spans="1:6" x14ac:dyDescent="0.3">
      <c r="A22" s="7" t="s">
        <v>9</v>
      </c>
      <c r="B22" s="8">
        <v>0.15</v>
      </c>
      <c r="C22" s="21">
        <f t="shared" si="0"/>
        <v>0.15</v>
      </c>
      <c r="D22" s="9">
        <f>VLOOKUP(A22&amp;","&amp;B22,raw!$C$1:$F$47,2,FALSE)</f>
        <v>3.0167334009380048E-4</v>
      </c>
      <c r="E22" s="10">
        <f>VLOOKUP(A22&amp;","&amp;B22,raw!$C$1:$F$47,3,FALSE)</f>
        <v>6.0545773919775704E-4</v>
      </c>
      <c r="F22" s="11">
        <f>VLOOKUP(A22&amp;","&amp;B22,raw!$C$1:$F$47,4,FALSE)</f>
        <v>7.3421619046685829E-3</v>
      </c>
    </row>
    <row r="23" spans="1:6" x14ac:dyDescent="0.3">
      <c r="A23" s="12" t="s">
        <v>9</v>
      </c>
      <c r="B23">
        <v>0.3</v>
      </c>
      <c r="C23" s="22">
        <f t="shared" si="0"/>
        <v>0.3</v>
      </c>
      <c r="D23" s="13">
        <f>VLOOKUP(A23&amp;","&amp;B23,raw!$C$1:$F$47,2,FALSE)</f>
        <v>5.7652577161308011E-4</v>
      </c>
      <c r="E23" s="14">
        <f>VLOOKUP(A23&amp;","&amp;B23,raw!$C$1:$F$47,3,FALSE)</f>
        <v>5.4513485765859786E-4</v>
      </c>
      <c r="F23" s="15">
        <f>VLOOKUP(A23&amp;","&amp;B23,raw!$C$1:$F$47,4,FALSE)</f>
        <v>6.39318751128886E-3</v>
      </c>
    </row>
    <row r="24" spans="1:6" x14ac:dyDescent="0.3">
      <c r="A24" s="12" t="s">
        <v>9</v>
      </c>
      <c r="B24">
        <v>0.45</v>
      </c>
      <c r="C24" s="22">
        <f t="shared" si="0"/>
        <v>0.45</v>
      </c>
      <c r="D24" s="13">
        <f>VLOOKUP(A24&amp;","&amp;B24,raw!$C$1:$F$47,2,FALSE)</f>
        <v>8.4913891912709804E-4</v>
      </c>
      <c r="E24" s="14">
        <f>VLOOKUP(A24&amp;","&amp;B24,raw!$C$1:$F$47,3,FALSE)</f>
        <v>5.108811418442304E-4</v>
      </c>
      <c r="F24" s="15">
        <f>VLOOKUP(A24&amp;","&amp;B24,raw!$C$1:$F$47,4,FALSE)</f>
        <v>5.6998195535979158E-3</v>
      </c>
    </row>
    <row r="25" spans="1:6" x14ac:dyDescent="0.3">
      <c r="A25" s="16" t="s">
        <v>9</v>
      </c>
      <c r="B25" s="17">
        <v>0.6</v>
      </c>
      <c r="C25" s="23">
        <f t="shared" si="0"/>
        <v>0.6</v>
      </c>
      <c r="D25" s="18">
        <f>VLOOKUP(A25&amp;","&amp;B25,raw!$C$1:$F$47,2,FALSE)</f>
        <v>1.1043988216826791E-3</v>
      </c>
      <c r="E25" s="19">
        <f>VLOOKUP(A25&amp;","&amp;B25,raw!$C$1:$F$47,3,FALSE)</f>
        <v>4.7880764074598008E-4</v>
      </c>
      <c r="F25" s="20">
        <f>VLOOKUP(A25&amp;","&amp;B25,raw!$C$1:$F$47,4,FALSE)</f>
        <v>5.2012435898918727E-3</v>
      </c>
    </row>
    <row r="26" spans="1:6" x14ac:dyDescent="0.3">
      <c r="A26" s="7" t="s">
        <v>10</v>
      </c>
      <c r="B26" s="8">
        <v>0.15</v>
      </c>
      <c r="C26" s="21">
        <f t="shared" si="0"/>
        <v>0.15</v>
      </c>
      <c r="D26" s="9">
        <f>VLOOKUP(A26&amp;","&amp;B26,raw!$C$1:$F$47,2,FALSE)</f>
        <v>1.2710364865019296E-4</v>
      </c>
      <c r="E26" s="10">
        <f>VLOOKUP(A26&amp;","&amp;B26,raw!$C$1:$F$47,3,FALSE)</f>
        <v>1.8627446569086984E-4</v>
      </c>
      <c r="F26" s="11">
        <f>VLOOKUP(A26&amp;","&amp;B26,raw!$C$1:$F$47,4,FALSE)</f>
        <v>3.134476561845945E-3</v>
      </c>
    </row>
    <row r="27" spans="1:6" x14ac:dyDescent="0.3">
      <c r="A27" s="12" t="s">
        <v>10</v>
      </c>
      <c r="B27">
        <v>0.3</v>
      </c>
      <c r="C27" s="22">
        <f t="shared" si="0"/>
        <v>0.3</v>
      </c>
      <c r="D27" s="13">
        <f>VLOOKUP(A27&amp;","&amp;B27,raw!$C$1:$F$47,2,FALSE)</f>
        <v>2.3817731072601925E-4</v>
      </c>
      <c r="E27" s="14">
        <f>VLOOKUP(A27&amp;","&amp;B27,raw!$C$1:$F$47,3,FALSE)</f>
        <v>1.7143237979107089E-4</v>
      </c>
      <c r="F27" s="15">
        <f>VLOOKUP(A27&amp;","&amp;B27,raw!$C$1:$F$47,4,FALSE)</f>
        <v>2.8264094476048653E-3</v>
      </c>
    </row>
    <row r="28" spans="1:6" x14ac:dyDescent="0.3">
      <c r="A28" s="12" t="s">
        <v>10</v>
      </c>
      <c r="B28">
        <v>0.45</v>
      </c>
      <c r="C28" s="22">
        <f t="shared" si="0"/>
        <v>0.45</v>
      </c>
      <c r="D28" s="13">
        <f>VLOOKUP(A28&amp;","&amp;B28,raw!$C$1:$F$47,2,FALSE)</f>
        <v>3.1862107022362276E-4</v>
      </c>
      <c r="E28" s="14">
        <f>VLOOKUP(A28&amp;","&amp;B28,raw!$C$1:$F$47,3,FALSE)</f>
        <v>1.6167473301755019E-4</v>
      </c>
      <c r="F28" s="15">
        <f>VLOOKUP(A28&amp;","&amp;B28,raw!$C$1:$F$47,4,FALSE)</f>
        <v>2.5957279937284267E-3</v>
      </c>
    </row>
    <row r="29" spans="1:6" x14ac:dyDescent="0.3">
      <c r="A29" s="16" t="s">
        <v>10</v>
      </c>
      <c r="B29" s="17">
        <v>0.6</v>
      </c>
      <c r="C29" s="23">
        <f t="shared" si="0"/>
        <v>0.6</v>
      </c>
      <c r="D29" s="18">
        <f>VLOOKUP(A29&amp;","&amp;B29,raw!$C$1:$F$47,2,FALSE)</f>
        <v>4.0606476030326119E-4</v>
      </c>
      <c r="E29" s="19">
        <f>VLOOKUP(A29&amp;","&amp;B29,raw!$C$1:$F$47,3,FALSE)</f>
        <v>1.5227812346465638E-4</v>
      </c>
      <c r="F29" s="20">
        <f>VLOOKUP(A29&amp;","&amp;B29,raw!$C$1:$F$47,4,FALSE)</f>
        <v>2.4191271920892517E-3</v>
      </c>
    </row>
    <row r="30" spans="1:6" x14ac:dyDescent="0.3">
      <c r="A30" s="7" t="s">
        <v>11</v>
      </c>
      <c r="B30" s="8">
        <v>0.15</v>
      </c>
      <c r="C30" s="21">
        <f t="shared" si="0"/>
        <v>0.15</v>
      </c>
      <c r="D30" s="9">
        <f>VLOOKUP(A30&amp;","&amp;B30,raw!$C$1:$F$47,2,FALSE)</f>
        <v>1.2232003410865907E-4</v>
      </c>
      <c r="E30" s="10">
        <f>VLOOKUP(A30&amp;","&amp;B30,raw!$C$1:$F$47,3,FALSE)</f>
        <v>5.8763202282171439E-4</v>
      </c>
      <c r="F30" s="11">
        <f>VLOOKUP(A30&amp;","&amp;B30,raw!$C$1:$F$47,4,FALSE)</f>
        <v>7.9364937821979238E-3</v>
      </c>
    </row>
    <row r="31" spans="1:6" x14ac:dyDescent="0.3">
      <c r="A31" s="12" t="s">
        <v>11</v>
      </c>
      <c r="B31">
        <v>0.3</v>
      </c>
      <c r="C31" s="22">
        <f t="shared" si="0"/>
        <v>0.3</v>
      </c>
      <c r="D31" s="13">
        <f>VLOOKUP(A31&amp;","&amp;B31,raw!$C$1:$F$47,2,FALSE)</f>
        <v>2.6563891667785153E-4</v>
      </c>
      <c r="E31" s="14">
        <f>VLOOKUP(A31&amp;","&amp;B31,raw!$C$1:$F$47,3,FALSE)</f>
        <v>5.2320041368085208E-4</v>
      </c>
      <c r="F31" s="15">
        <f>VLOOKUP(A31&amp;","&amp;B31,raw!$C$1:$F$47,4,FALSE)</f>
        <v>7.0690136752788717E-3</v>
      </c>
    </row>
    <row r="32" spans="1:6" x14ac:dyDescent="0.3">
      <c r="A32" s="12" t="s">
        <v>11</v>
      </c>
      <c r="B32">
        <v>0.45</v>
      </c>
      <c r="C32" s="22">
        <f t="shared" si="0"/>
        <v>0.45</v>
      </c>
      <c r="D32" s="13">
        <f>VLOOKUP(A32&amp;","&amp;B32,raw!$C$1:$F$47,2,FALSE)</f>
        <v>4.1659205559229414E-4</v>
      </c>
      <c r="E32" s="14">
        <f>VLOOKUP(A32&amp;","&amp;B32,raw!$C$1:$F$47,3,FALSE)</f>
        <v>4.7222240592817406E-4</v>
      </c>
      <c r="F32" s="15">
        <f>VLOOKUP(A32&amp;","&amp;B32,raw!$C$1:$F$47,4,FALSE)</f>
        <v>6.4049104525387285E-3</v>
      </c>
    </row>
    <row r="33" spans="1:6" x14ac:dyDescent="0.3">
      <c r="A33" s="16" t="s">
        <v>11</v>
      </c>
      <c r="B33" s="17">
        <v>0.6</v>
      </c>
      <c r="C33" s="23">
        <f t="shared" si="0"/>
        <v>0.6</v>
      </c>
      <c r="D33" s="18">
        <f>VLOOKUP(A33&amp;","&amp;B33,raw!$C$1:$F$47,2,FALSE)</f>
        <v>6.6854508095264096E-4</v>
      </c>
      <c r="E33" s="19">
        <f>VLOOKUP(A33&amp;","&amp;B33,raw!$C$1:$F$47,3,FALSE)</f>
        <v>4.3152323624712457E-4</v>
      </c>
      <c r="F33" s="20">
        <f>VLOOKUP(A33&amp;","&amp;B33,raw!$C$1:$F$47,4,FALSE)</f>
        <v>5.9060496476464729E-3</v>
      </c>
    </row>
    <row r="34" spans="1:6" x14ac:dyDescent="0.3">
      <c r="A34" s="7" t="s">
        <v>12</v>
      </c>
      <c r="B34" s="8">
        <v>0.15</v>
      </c>
      <c r="C34" s="21">
        <f t="shared" si="0"/>
        <v>0.15</v>
      </c>
      <c r="D34" s="9">
        <f>VLOOKUP(A34&amp;","&amp;B34,raw!$C$1:$F$47,2,FALSE)</f>
        <v>2.460754690132106E-4</v>
      </c>
      <c r="E34" s="10">
        <f>VLOOKUP(A34&amp;","&amp;B34,raw!$C$1:$F$47,3,FALSE)</f>
        <v>2.0836463394793267E-4</v>
      </c>
      <c r="F34" s="11">
        <f>VLOOKUP(A34&amp;","&amp;B34,raw!$C$1:$F$47,4,FALSE)</f>
        <v>1.5144423135025041E-3</v>
      </c>
    </row>
    <row r="35" spans="1:6" x14ac:dyDescent="0.3">
      <c r="A35" s="12" t="s">
        <v>12</v>
      </c>
      <c r="B35">
        <v>0.3</v>
      </c>
      <c r="C35" s="22">
        <f t="shared" si="0"/>
        <v>0.3</v>
      </c>
      <c r="D35" s="13">
        <f>VLOOKUP(A35&amp;","&amp;B35,raw!$C$1:$F$47,2,FALSE)</f>
        <v>4.7087611998248132E-4</v>
      </c>
      <c r="E35" s="14">
        <f>VLOOKUP(A35&amp;","&amp;B35,raw!$C$1:$F$47,3,FALSE)</f>
        <v>1.8630238956534998E-4</v>
      </c>
      <c r="F35" s="15">
        <f>VLOOKUP(A35&amp;","&amp;B35,raw!$C$1:$F$47,4,FALSE)</f>
        <v>1.3694836706402329E-3</v>
      </c>
    </row>
    <row r="36" spans="1:6" x14ac:dyDescent="0.3">
      <c r="A36" s="12" t="s">
        <v>12</v>
      </c>
      <c r="B36">
        <v>0.45</v>
      </c>
      <c r="C36" s="22">
        <f t="shared" si="0"/>
        <v>0.45</v>
      </c>
      <c r="D36" s="13">
        <f>VLOOKUP(A36&amp;","&amp;B36,raw!$C$1:$F$47,2,FALSE)</f>
        <v>7.0356167179449916E-4</v>
      </c>
      <c r="E36" s="14">
        <f>VLOOKUP(A36&amp;","&amp;B36,raw!$C$1:$F$47,3,FALSE)</f>
        <v>1.7792819455128897E-4</v>
      </c>
      <c r="F36" s="15">
        <f>VLOOKUP(A36&amp;","&amp;B36,raw!$C$1:$F$47,4,FALSE)</f>
        <v>1.2121992954912599E-3</v>
      </c>
    </row>
    <row r="37" spans="1:6" x14ac:dyDescent="0.3">
      <c r="A37" s="16" t="s">
        <v>12</v>
      </c>
      <c r="B37" s="17">
        <v>0.6</v>
      </c>
      <c r="C37" s="23">
        <f t="shared" si="0"/>
        <v>0.6</v>
      </c>
      <c r="D37" s="18">
        <f>VLOOKUP(A37&amp;","&amp;B37,raw!$C$1:$F$47,2,FALSE)</f>
        <v>9.6234244011328407E-4</v>
      </c>
      <c r="E37" s="19">
        <f>VLOOKUP(A37&amp;","&amp;B37,raw!$C$1:$F$47,3,FALSE)</f>
        <v>1.7114961752108949E-4</v>
      </c>
      <c r="F37" s="20">
        <f>VLOOKUP(A37&amp;","&amp;B37,raw!$C$1:$F$47,4,FALSE)</f>
        <v>1.0846924125355961E-3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Cabaoig</dc:creator>
  <cp:lastModifiedBy>Ronald Cabaoig</cp:lastModifiedBy>
  <dcterms:created xsi:type="dcterms:W3CDTF">2023-06-22T04:21:41Z</dcterms:created>
  <dcterms:modified xsi:type="dcterms:W3CDTF">2023-06-25T05:57:48Z</dcterms:modified>
</cp:coreProperties>
</file>